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" yWindow="252" windowWidth="13920" windowHeight="10320" activeTab="0"/>
  </bookViews>
  <sheets>
    <sheet name="0503166" sheetId="1" r:id="rId1"/>
  </sheets>
  <definedNames>
    <definedName name="APPT" localSheetId="0">'0503166'!#REF!</definedName>
    <definedName name="FIO" localSheetId="0">'0503166'!#REF!</definedName>
    <definedName name="SIGN" localSheetId="0">'0503166'!#REF!</definedName>
    <definedName name="_xlnm.Print_Titles" localSheetId="0">'0503166'!$6:$7</definedName>
    <definedName name="_xlnm.Print_Area" localSheetId="0">'0503166'!$A$1:$G$219</definedName>
  </definedNames>
  <calcPr fullCalcOnLoad="1" refMode="R1C1"/>
</workbook>
</file>

<file path=xl/sharedStrings.xml><?xml version="1.0" encoding="utf-8"?>
<sst xmlns="http://schemas.openxmlformats.org/spreadsheetml/2006/main" count="559" uniqueCount="317">
  <si>
    <t>0901</t>
  </si>
  <si>
    <t>ДЦП "Противопожарная безопасность учреждений здравоохранения МО Кировский район Ленинградской области на 2011-2013 г.г."</t>
  </si>
  <si>
    <t>7954600</t>
  </si>
  <si>
    <t xml:space="preserve">за счет  федерального бюджета </t>
  </si>
  <si>
    <t>1008820</t>
  </si>
  <si>
    <t>1008821</t>
  </si>
  <si>
    <t xml:space="preserve">за счет областного  бюджета </t>
  </si>
  <si>
    <t xml:space="preserve">за счет  областного  бюджета </t>
  </si>
  <si>
    <t>7950505</t>
  </si>
  <si>
    <t>7954300</t>
  </si>
  <si>
    <t>7954700</t>
  </si>
  <si>
    <t>5221000</t>
  </si>
  <si>
    <t>Разработка рабочей документации на реконструкцию канализационных очистных сооружений г.Отрадное, расположенных по адресу: г.Отрадное, Ленинградское шоссе 7</t>
  </si>
  <si>
    <t>Неполное освоение средств объясняется отсутствием схемы подключения к теплоснабжению и ливневой канализации.</t>
  </si>
  <si>
    <t>По этим объектам проведены конкурсные процедуры и 20.12.12 и 21.12.12 заключены МК, авансирование не предусмотрено.</t>
  </si>
  <si>
    <t>Строительство детского сада на 280 мест в г.Шлиссельбурге</t>
  </si>
  <si>
    <t>Капитальный ремонт детского сада на 190 мест по адресу: Ленинградская область, Кировский район, п.Назия и детского сада на 80 мест по адресу: Ленинградская область, г.Кировск, ул.Молодежная, д.4</t>
  </si>
  <si>
    <t>Средства в сумме 1225257,83  возвращены в ОБ 29.01.2013 г.</t>
  </si>
  <si>
    <t>Ремонт стационаров МБУЗ "Кировская ЦРБ"</t>
  </si>
  <si>
    <t>Ремонт поликлиники МБУЗ "Кировская ЦРБ"</t>
  </si>
  <si>
    <t>1001100</t>
  </si>
  <si>
    <t>Строительство фельдшерско-акушерского пункта дер.Горы, Кировский муниципальный район</t>
  </si>
  <si>
    <t>Разработка ПСД автоматической пожарной сигнализации в стационаре МБУЗ "Кировская ЦРБ"</t>
  </si>
  <si>
    <t>Монтаж и установка автоматической пожарной сигнализации в стационаре МБУЗ "Кировская ЦРБ"</t>
  </si>
  <si>
    <t>5221702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</si>
  <si>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</si>
  <si>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</si>
  <si>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5221703</t>
  </si>
  <si>
    <t>Средства ОБ поступили на счет 25.12.2012 г.</t>
  </si>
  <si>
    <t>Обеспечение доступа к сети Интернет</t>
  </si>
  <si>
    <t>Организация отдыха, оздоровление детей, подвергшихся насилию</t>
  </si>
  <si>
    <t>5228900</t>
  </si>
  <si>
    <t>ДЦП "Социальная поддержка граждан пожилого возраста и инвалидов в Ленинградской области" на 2011-2013 годы</t>
  </si>
  <si>
    <t>5229000</t>
  </si>
  <si>
    <t>1100</t>
  </si>
  <si>
    <t>Экономия по областным средствам образовалась в результате проведения конкурсных процедур. Средства местного бюджета в рамках софинансирования исполнены на 100%.</t>
  </si>
  <si>
    <t>Работа районных методических объединений, проведение ЕГЭ</t>
  </si>
  <si>
    <t>"Созвездие" чествование победителей обл. конкурсов</t>
  </si>
  <si>
    <t>Обеспечение доступа публичных государственных и муниципальных библиотек к сети Интернет</t>
  </si>
  <si>
    <t>Создание в учреждениях культуры компьютерных аудиторий для доступа к электронным фондам и каталогам</t>
  </si>
  <si>
    <t>Типовой комплект оборудования для местных центров доступа в библиотеках</t>
  </si>
  <si>
    <t>Проведение работ по разработке, установке и настройке сайта местного центра доступа</t>
  </si>
  <si>
    <t>ДЦП  "Молодежь Ленинградской области" на 2012-2014 годы"</t>
  </si>
  <si>
    <t>Информатизация и модернизация отрасли культуры (создание сайта МКУ ЦМБ)</t>
  </si>
  <si>
    <t>Поддержка профессионального искусства и образования в сфере культуры (приобретение пианино в МБОУ ДОД "Кировская ДМШ" и МБОУ ДОД "Отрадненская ДШИ")</t>
  </si>
  <si>
    <t>Сведения об исполнении мероприятий в разрезе целевых программ по бюджету 
Кировского муниципального района Ленинградской области за  2012 год</t>
  </si>
  <si>
    <t>0500,
0700</t>
  </si>
  <si>
    <t>Подпрограмма "Развитие образования"</t>
  </si>
  <si>
    <t>МКУ УКС</t>
  </si>
  <si>
    <t>0700,1000</t>
  </si>
  <si>
    <t>ДЦП  "Повышение безопасности дорожного движения в Ленинградской области на 2011-2012"</t>
  </si>
  <si>
    <t>ФЦП "Социальное развитие села до 2013 года"</t>
  </si>
  <si>
    <t>ДЦП "Социальное развитие села на 2009-2012 гг"</t>
  </si>
  <si>
    <t>ДЦП "Предупреждение и борьба с социально  значимыми заболеваниями, обеспечение   безопасного материнства и детства в Ленинградской  области  на  2009-2012годы"</t>
  </si>
  <si>
    <t>ДЦП "Дети Ленинградской области на 2011- 2013 годы"</t>
  </si>
  <si>
    <t>ДЦП "Дети Кировского района Ленинградской области" на 2011-2013 годы</t>
  </si>
  <si>
    <t>ДЦП "Развитие системы защиты прав потребителей в ЛО на 2012-2014 годы"</t>
  </si>
  <si>
    <t>ДЦП  "Развитие информационного общества ЛО на  2011-2013 г.г."</t>
  </si>
  <si>
    <t>ДЦП "Сохранение и восстановление плодородия почв земель сельскохозяйственного назначения и агроландшафтов Кировского района ЛО на 2010-2012 годы"</t>
  </si>
  <si>
    <t>ДЦП "Развитие и поддержка малого и среднего бизнеса  Кировского муниципального района ЛО на 2012-2015 годы"</t>
  </si>
  <si>
    <t>ДЦП  "Комплексные меры противодействия злоупотреблению наркотиками и их незаконному обороту на территории ЛО на 2012-2015 годы"</t>
  </si>
  <si>
    <t>ДЦП "Развитие физической культуры и массового спорта в МО Кировский район ЛО на 2012-2014 годы"</t>
  </si>
  <si>
    <t>ДЦП "Развитие образования МО Кировский район ЛО на 2011-2015 годы"</t>
  </si>
  <si>
    <t>софинансирование программы "Приоритетные направления развития образования ЛО на 2011-2015 годы"</t>
  </si>
  <si>
    <t>ДЦП  "Благоустройство территорий образовательных учреждений МО Кировский район ЛО на 2011-2013 годы"</t>
  </si>
  <si>
    <t>ДЦП  "О поддержке граждан, нуждающихся в улучшении жилищных условий, на основе принципов ипотечного кредитования в ЛО на 2009 -2012 годы"</t>
  </si>
  <si>
    <t>ДЦП"Демографическое развитие Кировского района ЛО на 2011 - 2012 годы"</t>
  </si>
  <si>
    <t>Приобретено жилое помещение по адресу: г. Кировск, ул.Советская д.15 кв 45 для педагогического работника</t>
  </si>
  <si>
    <t>Монтаж охранно-пожарной сигнализации</t>
  </si>
  <si>
    <t>Финансирование за обслуживание охранной тревожной сигнализации в учреждения образования</t>
  </si>
  <si>
    <t>Экскурсионная поездка актива школьных музеев в г. Псков с посещением 76 Псковской ВДВ</t>
  </si>
  <si>
    <t>Приобретение строительных материалов</t>
  </si>
  <si>
    <t>ДЦП "Повышение безопасности дорожного движения в Кировском муниципальном районе ЛО на 2011-2012 годы"</t>
  </si>
  <si>
    <t>Оказание материальной помощи в рамках областной акции "Забота"</t>
  </si>
  <si>
    <t>Оплата основного долга и процентов по ипотечным кредитам</t>
  </si>
  <si>
    <t xml:space="preserve">Организация работы "Университета третьего возраста" </t>
  </si>
  <si>
    <t>Оказание продуктовой помощи в рамках проводимой декады инвалидов</t>
  </si>
  <si>
    <t>Оплата мероприятий КРОЛООВОИ, межрайонного отделения Всероссийского общества слепых, первичной организации Всероссийского общества глухих, направленных на проведение реабилитационной работы</t>
  </si>
  <si>
    <t>ДЦП 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гос. и мун. услуг в ЛО на 2012-2015 годы"</t>
  </si>
  <si>
    <t>Программа "Развитие образования МО Кировский район Ленинградской области на 2011-2015 годы"</t>
  </si>
  <si>
    <t>Экономия бюджетных средств</t>
  </si>
  <si>
    <t>1101</t>
  </si>
  <si>
    <t>Предупреждение детского дорожно-трнспортного травматизма</t>
  </si>
  <si>
    <t xml:space="preserve">Проведение спортивных мероприятий в рамках программы </t>
  </si>
  <si>
    <t>Ассигнования, предусмотренные на обслуживание ТО АУПС и функционирование канала связи, учреждений дополнительного образования использованы не в полном объеме из-за отсутствия заявок от муниципальных бюджетных учреждений.</t>
  </si>
  <si>
    <t>Всего исполнено</t>
  </si>
  <si>
    <t>Командный конкурс по информатике</t>
  </si>
  <si>
    <t>Слет медалистов</t>
  </si>
  <si>
    <t>Спиливание деревьев, угрожающих безопасности детей</t>
  </si>
  <si>
    <t>Благоустройство школьных стадионов</t>
  </si>
  <si>
    <t>за счет средств областного бюджета</t>
  </si>
  <si>
    <t xml:space="preserve">Оснащение детских дошкольных учреждений     
уличными обучающими игровыми модулями,        
имитирующими дорожную обстановку                
</t>
  </si>
  <si>
    <t/>
  </si>
  <si>
    <t>КФСР</t>
  </si>
  <si>
    <t>КЦСР</t>
  </si>
  <si>
    <t>1000</t>
  </si>
  <si>
    <t>0700</t>
  </si>
  <si>
    <t>0709</t>
  </si>
  <si>
    <t xml:space="preserve">Наименование </t>
  </si>
  <si>
    <t>Утверждено уточненной бюджетной росписью</t>
  </si>
  <si>
    <t>Исполнено</t>
  </si>
  <si>
    <t>Причины отклонений</t>
  </si>
  <si>
    <t>Программа, подпрограмма</t>
  </si>
  <si>
    <t>код</t>
  </si>
  <si>
    <t>(руб.)</t>
  </si>
  <si>
    <t>Наименование мероприятия</t>
  </si>
  <si>
    <t>Код формы по ОКУД       0503166</t>
  </si>
  <si>
    <t>0900</t>
  </si>
  <si>
    <t>0400</t>
  </si>
  <si>
    <t>0500</t>
  </si>
  <si>
    <t>1003</t>
  </si>
  <si>
    <t>0501</t>
  </si>
  <si>
    <t>Мероприятия по организации оздоровления отдыха и занятости детей и подростков</t>
  </si>
  <si>
    <t>Подготовка баз лагерей</t>
  </si>
  <si>
    <t>0502</t>
  </si>
  <si>
    <t>0412</t>
  </si>
  <si>
    <t>за счет средств местного бюджета</t>
  </si>
  <si>
    <t>0405</t>
  </si>
  <si>
    <t>0800</t>
  </si>
  <si>
    <t>Подпрограмма "Старшее поколение"</t>
  </si>
  <si>
    <t>Подпрограмма "Инвалиды"</t>
  </si>
  <si>
    <t>7950201</t>
  </si>
  <si>
    <t>7950202</t>
  </si>
  <si>
    <t>0707</t>
  </si>
  <si>
    <t>0801</t>
  </si>
  <si>
    <t>7953500</t>
  </si>
  <si>
    <t>Подпрограмма "Развитие материально-технической базы учреждений здравоохранения"</t>
  </si>
  <si>
    <t>5226404</t>
  </si>
  <si>
    <t>Приобретение медикаментов</t>
  </si>
  <si>
    <t>Обеспечение жильем молодых семей</t>
  </si>
  <si>
    <t>ФЦП "Жилище", Подпрограмма "Обеспечение жильем молодых семей"</t>
  </si>
  <si>
    <t>Обеспечение жильем молодых граждан</t>
  </si>
  <si>
    <t>5223400</t>
  </si>
  <si>
    <t>Конкурс "Умницы и умники"</t>
  </si>
  <si>
    <t>7954200</t>
  </si>
  <si>
    <t>7952401</t>
  </si>
  <si>
    <t>Управление качеством образования</t>
  </si>
  <si>
    <t>Проведение выездных семинаров руководителей</t>
  </si>
  <si>
    <t>Разработка программного обеспечения</t>
  </si>
  <si>
    <t>Информатизация системы образования: обеспечение средствами информатизации</t>
  </si>
  <si>
    <t>Награждение пед. Работников грамотами муниц. уровня</t>
  </si>
  <si>
    <t>День внешкольника</t>
  </si>
  <si>
    <t>Развитие воспитательного пространства в системе образования</t>
  </si>
  <si>
    <t>Фестиваль детского творчества "Радуга"</t>
  </si>
  <si>
    <t>Поддержка талантливой молодежи</t>
  </si>
  <si>
    <t>Участие в областных предметных олимпиадах</t>
  </si>
  <si>
    <t>Здоровье</t>
  </si>
  <si>
    <t>7952402</t>
  </si>
  <si>
    <t>Питание</t>
  </si>
  <si>
    <t>Витаминизация</t>
  </si>
  <si>
    <t>0702</t>
  </si>
  <si>
    <t>ДЦП "Поддержка граждан, нуждающихся в улучшении жилищных условий, в том числе молодежи на 2010-2012 годы"</t>
  </si>
  <si>
    <t>0701</t>
  </si>
  <si>
    <t>5228200</t>
  </si>
  <si>
    <t>Проведение мероприятий, посвященных Международному дню пожилых людей</t>
  </si>
  <si>
    <t>Средства субсидии направлены на оплату услуг консультантов, оказывающих информационно-консультационные услуги населению по вопросам защиты прав потребителей.</t>
  </si>
  <si>
    <t>Подпрограмма "Лето"</t>
  </si>
  <si>
    <t>0702, 0709</t>
  </si>
  <si>
    <t>Приобретение учебников</t>
  </si>
  <si>
    <t>Обеспечение компьютерным оборудованием</t>
  </si>
  <si>
    <t>Компьютерное оборудование для МДОУ и УДОД</t>
  </si>
  <si>
    <t>Антивирусное программное обеспечение</t>
  </si>
  <si>
    <t>Проведение молодежных антинаркотических мероприятий в рамках областной акции "Неделя здоровья"</t>
  </si>
  <si>
    <t>Поддержка доступа Интернет</t>
  </si>
  <si>
    <t>Поддержка доступа Интернет для детей-инвалидов по ПНПО</t>
  </si>
  <si>
    <t xml:space="preserve">Развитие системы дошкольного образования </t>
  </si>
  <si>
    <t>Переоснащение устаревшего технологического оборудования пищеблоков и прачечных</t>
  </si>
  <si>
    <t>Приобретение мебели</t>
  </si>
  <si>
    <t>Проведение районных конкурсов на лучшую организацию школьного питания</t>
  </si>
  <si>
    <t>Информационное обеспечение научно-методической литературой</t>
  </si>
  <si>
    <t>Премия Главы администрации</t>
  </si>
  <si>
    <t>Конкурс учреждений дополнительного образования</t>
  </si>
  <si>
    <t>Обучение учителей технологии работы с одаренными детьми</t>
  </si>
  <si>
    <t>Проведение конкурса "Учитель года"</t>
  </si>
  <si>
    <t>Поощрение победителей конкурсов</t>
  </si>
  <si>
    <t>Проведение аттестации рабочих  мест</t>
  </si>
  <si>
    <t>Кадастровое межевание</t>
  </si>
  <si>
    <t>Обеспечение жильем молодых граждан, за счет целевых остатков на 01.01.2012 г.</t>
  </si>
  <si>
    <t>Обеспечение жильем молодых семей за счет целевых остатков на 01.01.2012 г.</t>
  </si>
  <si>
    <t>Оплата процентов по ипотечным кредитам за счет целевых остатков на 01.01.2012 г.</t>
  </si>
  <si>
    <t>5224101</t>
  </si>
  <si>
    <t>5229700</t>
  </si>
  <si>
    <t>0701, 0702, 0709</t>
  </si>
  <si>
    <t>5221200</t>
  </si>
  <si>
    <t>Приобретение тренажеров</t>
  </si>
  <si>
    <t>Приобретение компьютерной техники</t>
  </si>
  <si>
    <t>7950200</t>
  </si>
  <si>
    <t>Средства из областного бюджета Ленинградской области не поступили</t>
  </si>
  <si>
    <t>Низкий % исполнения объясняется отсутствием электроснабжения на период строительства.</t>
  </si>
  <si>
    <t>Ассигнования исполнены не в полном объеме, т.к. срок действия свидетельств переходит на 2013 год- срок реализации свидетельства Ржаниновой Ю.С. - 23.08.2013 г.</t>
  </si>
  <si>
    <t>Предоставлена социальная выплата в 2012 г. - 25 семьям, из них 11 реализовали в 2012 г., у трех семей - срок реализации 29.03.2013 г., у 11 семей - срок реализации 28.09.2013 г.</t>
  </si>
  <si>
    <t>Предоставление социальных выплат на приобретение жилья</t>
  </si>
  <si>
    <t xml:space="preserve">Ассигнования исполнены не в полном объеме, т.к. срок действия свидетельств переходит на 2013 год- срок реализации свидетельств у  Коновалова С.В.,  Ксенофонтова Т.А., Чуклина Т.И. - 29.04.2013 г. - </t>
  </si>
  <si>
    <t>ФЦП "Жилище", Обеспечение жильем граждан, уволенных с военной службы (службы), и приравненных к ним лиц</t>
  </si>
  <si>
    <t>1008811</t>
  </si>
  <si>
    <t>Обеспечение жильем граждан, уволенных с военной службы (службы), и приравненных к ним лиц за счет целевых остатков на 01.01.2012 г.</t>
  </si>
  <si>
    <t>По состоянию на 01.01.2013 г. не обеспечены жильем 2 человека: 1. Нарышкин В.Н. - МК заключен 24.08.2012 г., произведена предоплата в размере 50% от цены контракта, до настоящего времени дом не введен в эксплуатацию; 2. Исаев В.Ф. - МК заключен 28.12.2011 г., произведен долевой взнос на строительство жилья в размере 330660 руб., дом не введен в эксплуатацию.</t>
  </si>
  <si>
    <t>Экономия в результате конкурсных процедур.</t>
  </si>
  <si>
    <t>По объекту ведутся подготовительные работы.</t>
  </si>
  <si>
    <t>Средства ФБ зачислены на счет  29.12.2012 г.</t>
  </si>
  <si>
    <t xml:space="preserve">Предоставление субсидий на возмещение затрат производителям сельскохозяйственной продукции </t>
  </si>
  <si>
    <t>Предоставление субсидий на развитие и поддержку малого и среднего бизнеса Кировского муниципального района.</t>
  </si>
  <si>
    <t>0113</t>
  </si>
  <si>
    <t>5220400</t>
  </si>
  <si>
    <t>0902</t>
  </si>
  <si>
    <t>ДЦП "Приоритетные направления развития образования Ленинградской области на 2011-2015 годы"</t>
  </si>
  <si>
    <t>5229500</t>
  </si>
  <si>
    <t>ДЦП "Чистая вода Ленинградской области на 2011 - 2017 годы"</t>
  </si>
  <si>
    <t>5221100</t>
  </si>
  <si>
    <t>ДЦП "Развитие дошкольного образования в Ленинградской области на 2011-2013 гг"</t>
  </si>
  <si>
    <t>5229600</t>
  </si>
  <si>
    <t>Средства субсидии направлены на приобретение игрового оборудования для организации прогулок и оборудования, обеспечивающего охрану и укрепление здоровья детей.</t>
  </si>
  <si>
    <t>ДЦП  "Безопасность образовательных учреждений МО Кировский район Ленинградской области на 2011-2012 годы"</t>
  </si>
  <si>
    <t>7954800</t>
  </si>
  <si>
    <t>ДЦП  "Формирование доступной среды жизнедеятельности для инвалидов" на 2011-2013 годы"</t>
  </si>
  <si>
    <t>Оборудование входа с установкой пандуса и поручней в помещении МБОУ "Кировская СОШ №"2"</t>
  </si>
  <si>
    <t>Установка звуковой сигнализации на пешеходных переходах (автостанция г. Кировск)</t>
  </si>
  <si>
    <t>Приобретение для пункта выдачи инвалидной  техники МАУ КЦСОН технических средств реабилитации (костыли, трости, ходунки)</t>
  </si>
  <si>
    <t>Мероприятия, направленные на оборудование жилых помещений инвалидов-опорников спец.приспособлениями</t>
  </si>
  <si>
    <t>Неисполнение обусловлено отсутствием заявок на проведение работ по оборудованию жилых помещений инвалидов-опорников спецприспособлениями, а также смертью граждан, включенных в программу.</t>
  </si>
  <si>
    <t>7950506</t>
  </si>
  <si>
    <t>7950300</t>
  </si>
  <si>
    <t>Приобретение новогодних подарков детям-сиротам, детям, находящимся под опекой</t>
  </si>
  <si>
    <t>Организация работы патриотического клуба "Поколение", спортивного клуба "Виват" при МСУ СРЦН "Теплый дом"</t>
  </si>
  <si>
    <t>Организация летнего отдыха, занятости и оздоровление детей</t>
  </si>
  <si>
    <t>Мероприятия, посвященные Международному Дню семьи, любви и верности, Всероссийскому дню матери</t>
  </si>
  <si>
    <t>Проведение  мероприятий в рамках Международного дня инвалидов (в т.ч. оказание материальной помощи семьям с детьми-инвалидами)</t>
  </si>
  <si>
    <t>Проведение месячника "Семья"</t>
  </si>
  <si>
    <t>Организация профилактической и разъяснительной работы с населением по вопросам предотвращения жестокого обращения с детьми.</t>
  </si>
  <si>
    <t>Организация спортивно-оздоровительных лагерей и турпоходов</t>
  </si>
  <si>
    <t>Проведение турнира школьных команд КВН</t>
  </si>
  <si>
    <t>Проведение акции "Мы - граждане России"- торжественное вручение паспортов</t>
  </si>
  <si>
    <t>Проведение поисковых экспедиций "Вахта Памяти"</t>
  </si>
  <si>
    <t>Проведение конкурса "Дружная семья"</t>
  </si>
  <si>
    <t>Спортивные мероприятия в рамках ДЦП</t>
  </si>
  <si>
    <t>Выкуп имущественного комплекса НДОУ "Детский сад №11" у ОАО "РЖД" и земельного участка пл. 3571 кв.м по адресу: п. Мга ул. Донецкая, д.13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</si>
  <si>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</si>
  <si>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Капитальный ремонт детского сада на 190 мест по адресу: Ленинградская область, Кировский район, п.Назия, детского сада на 80 мест по адресу: Ленинградская область, г.Кировск, ул.Молодежная, д.4</t>
  </si>
  <si>
    <t>По объекту ведутся подготовительные работы</t>
  </si>
  <si>
    <t>7954401</t>
  </si>
  <si>
    <t>Мероприятия по оснащению приборами учета энергоресурсов  муниципальных дошкольных учреждений в рамках ДЦП</t>
  </si>
  <si>
    <t>Мероприятия по оснащению приборами учета энергоресурсов муниципальных образовательных учреждений в рамках ДЦП</t>
  </si>
  <si>
    <t>7954402</t>
  </si>
  <si>
    <t>7954406</t>
  </si>
  <si>
    <t>ДЦП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</si>
  <si>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направленные на реализацию ДЦП(образовательные учреждения)</t>
  </si>
  <si>
    <t xml:space="preserve">Разработан энергетический паспорт для МБОУ "Кировская СОШ №1", акт выполненных работ подписан в конце декабря 2012 г. </t>
  </si>
  <si>
    <t>ДЦП "Противопожарная безопасность учреждений культуры МО Кировский район Ленинградской области на 2011-2012 годы"</t>
  </si>
  <si>
    <t>7954400</t>
  </si>
  <si>
    <t>7954500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</si>
  <si>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</si>
  <si>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</si>
  <si>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7954501</t>
  </si>
  <si>
    <t>7954502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</si>
  <si>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2011-2015г</t>
  </si>
  <si>
    <t>7954101</t>
  </si>
  <si>
    <t>Социальные выплаты на приобретение жилых помещений молодым семьям</t>
  </si>
  <si>
    <t>Софинансирование расходов на предоставление социальных выплат в рамках реализации мероприятий ДЦП "Жилье для молодежи" на 2012-2015гг</t>
  </si>
  <si>
    <t>7954102</t>
  </si>
  <si>
    <t>Социальные выплаты на приобретение жилых помещений молодежи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</si>
  <si>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2009-2012 годы"</t>
  </si>
  <si>
    <t>7954103</t>
  </si>
  <si>
    <t>Социальные выплаты гражданам на оплату основного долга и процентов по ипотечному кредитованию</t>
  </si>
  <si>
    <t>Расходы на предоставление социальных выплат в рамках реализации ДЦП "Поддержка граждан, нуждающихся  в улучшении жилищных условий, в том числе молодежи на 2010-2012 годы"</t>
  </si>
  <si>
    <t>7954104</t>
  </si>
  <si>
    <t>Социальные выплаты на приобретение жилых помещений</t>
  </si>
  <si>
    <t>Финансирование за техническое обслуживание АУПС учреждений дошкольного образования</t>
  </si>
  <si>
    <t>5226200</t>
  </si>
  <si>
    <t>Субсидия на проведение мероприятий по поисковой работе "Вахта памяти", поддержке деятельности поисковых отрядов</t>
  </si>
  <si>
    <t>Проведение учебных сборов с юношами 10 классов</t>
  </si>
  <si>
    <t>Государственная регламентация деятельности образ. Учреждений (Лицензирование, аккредитация)</t>
  </si>
  <si>
    <t>Конкурс детского творчества</t>
  </si>
  <si>
    <t>Построение ЛОКОС (Интернет в районе)</t>
  </si>
  <si>
    <t>Совершенствование МТБ сервисного обслуживания</t>
  </si>
  <si>
    <t>Приобретение жилого помещения педагогу</t>
  </si>
  <si>
    <t>Оказание финансовой помощи</t>
  </si>
  <si>
    <t>Оказание продуктовой помощи</t>
  </si>
  <si>
    <t>Оплата транспортных услуг</t>
  </si>
  <si>
    <t>Кадровое обеспечение системы образования</t>
  </si>
  <si>
    <t>Оплата за лекции ученым по инновационным вопросам</t>
  </si>
  <si>
    <t>Заявки ГРБС на финансирование не предоставлялись.</t>
  </si>
  <si>
    <t>Конкурс "Педагогическая мастерская в области ИКТ"</t>
  </si>
  <si>
    <t>День учителя (педактив)</t>
  </si>
  <si>
    <t>Материальное стимулирование молодых специалистов</t>
  </si>
  <si>
    <t>Работа экспертной  комиссии</t>
  </si>
  <si>
    <t>Прокофьевские чтения "Я живу Россией окруженный"</t>
  </si>
  <si>
    <t>5220200</t>
  </si>
  <si>
    <t>Обработка огнезащитным составом деревянных конструкций и чердачных помещений в учреждениях образования</t>
  </si>
  <si>
    <t>Обучение руководителей учреждений правилам пожарной безопасности</t>
  </si>
  <si>
    <t>Обеспечение первичными средствами пожаротушения</t>
  </si>
  <si>
    <t>Вывод сигнала на централизованный пульт</t>
  </si>
  <si>
    <t>Установка охранной тревожной сигнализации</t>
  </si>
  <si>
    <t>Проверка и обслуживание пожарных гидрантов</t>
  </si>
  <si>
    <t>Культурно-массовые расходы</t>
  </si>
  <si>
    <t>Страхование от несчастного случая</t>
  </si>
  <si>
    <t>Хозяйственные расходы</t>
  </si>
  <si>
    <t>Установка металлического ограждения МБОУ "Лицей" г. Отрадное</t>
  </si>
  <si>
    <t>Демонтаж и установка забора МКОУ "Молодцовская СОШ"</t>
  </si>
  <si>
    <t>Приобретение оборудования для спортивных площадок</t>
  </si>
  <si>
    <t>Установка  и ремонт ограждений по периметру территории образовательного учреждения</t>
  </si>
  <si>
    <t>7951100</t>
  </si>
  <si>
    <t>Оказание финансовой помощи в рамках акции "Нет одиноких ветеранов"</t>
  </si>
  <si>
    <t>ДЦП "Социальная поддержка граждан пожилого возраста и инвалидов" на 2012 - 2014 годы</t>
  </si>
  <si>
    <t>Организация мероприятий, посвященных памятным датам</t>
  </si>
  <si>
    <t>Проведение дня социального работника</t>
  </si>
  <si>
    <t>Оплата подписки на газету "Ладога" для ветеранов и членов общественных организаций</t>
  </si>
  <si>
    <t>Оплата содержания помещения и тепловой энергии  общественных организаций инвалидов</t>
  </si>
  <si>
    <t>Оказание материальной помощи</t>
  </si>
  <si>
    <t>Организация мероприятий, посвященных Международному дню инвалидов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</si>
  <si>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</si>
  <si>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7950203</t>
  </si>
  <si>
    <t>Оказание материальной помощи семьям с детьми, гражданам, находящимся в трудной жизненной ситуации</t>
  </si>
  <si>
    <t>Организация работы клубов для пожилых людей "Василиса", "Ивушка", "Оптимист","Здоровье"</t>
  </si>
  <si>
    <t>Организация работы семейного клуба "Вместе", "Виктория", "Здоровье", игротека</t>
  </si>
  <si>
    <t>Проведение новогодних мероприятий</t>
  </si>
  <si>
    <t>Организация социально-трудвой реабилитации несовершеннолетних</t>
  </si>
  <si>
    <t>ДЦП "Культура Ленинградской области на 2011-2013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</si>
</sst>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</numFmts>
  <fonts count="1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horizontal="right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horizontal="right" vertical="center" wrapText="1"/>
    </xf>
    <xf numFmtId="49" fontId="6" fillId="4" borderId="11" xfId="0" applyNumberFormat="1" applyFont="1" applyFill="1" applyBorder="1" applyAlignment="1">
      <alignment horizontal="left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4" fontId="8" fillId="4" borderId="14" xfId="0" applyNumberFormat="1" applyFont="1" applyFill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left" vertical="center" wrapText="1"/>
    </xf>
    <xf numFmtId="49" fontId="6" fillId="4" borderId="15" xfId="0" applyNumberFormat="1" applyFont="1" applyFill="1" applyBorder="1" applyAlignment="1">
      <alignment horizontal="left" vertical="center" wrapText="1"/>
    </xf>
    <xf numFmtId="4" fontId="6" fillId="4" borderId="13" xfId="0" applyNumberFormat="1" applyFont="1" applyFill="1" applyBorder="1" applyAlignment="1">
      <alignment horizontal="right" vertical="center" wrapText="1"/>
    </xf>
    <xf numFmtId="4" fontId="8" fillId="4" borderId="16" xfId="0" applyNumberFormat="1" applyFont="1" applyFill="1" applyBorder="1" applyAlignment="1">
      <alignment horizontal="right" vertical="center" wrapText="1"/>
    </xf>
    <xf numFmtId="4" fontId="8" fillId="4" borderId="16" xfId="0" applyNumberFormat="1" applyFont="1" applyFill="1" applyBorder="1" applyAlignment="1">
      <alignment horizontal="left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horizontal="left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 wrapText="1"/>
    </xf>
    <xf numFmtId="49" fontId="5" fillId="4" borderId="10" xfId="0" applyNumberFormat="1" applyFont="1" applyFill="1" applyBorder="1" applyAlignment="1">
      <alignment horizontal="left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4" fontId="8" fillId="4" borderId="8" xfId="0" applyNumberFormat="1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left" vertical="center" wrapText="1"/>
    </xf>
    <xf numFmtId="4" fontId="6" fillId="4" borderId="20" xfId="0" applyNumberFormat="1" applyFont="1" applyFill="1" applyBorder="1" applyAlignment="1">
      <alignment horizontal="right" vertical="center" wrapText="1"/>
    </xf>
    <xf numFmtId="4" fontId="8" fillId="4" borderId="21" xfId="0" applyNumberFormat="1" applyFont="1" applyFill="1" applyBorder="1" applyAlignment="1">
      <alignment horizontal="left" vertical="center" wrapText="1"/>
    </xf>
    <xf numFmtId="49" fontId="5" fillId="4" borderId="15" xfId="0" applyNumberFormat="1" applyFont="1" applyFill="1" applyBorder="1" applyAlignment="1">
      <alignment horizontal="left" vertical="center" wrapText="1"/>
    </xf>
    <xf numFmtId="49" fontId="5" fillId="4" borderId="11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9" fontId="6" fillId="4" borderId="22" xfId="0" applyNumberFormat="1" applyFont="1" applyFill="1" applyBorder="1" applyAlignment="1">
      <alignment horizontal="left" vertical="center" wrapText="1"/>
    </xf>
    <xf numFmtId="4" fontId="6" fillId="4" borderId="22" xfId="0" applyNumberFormat="1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left" vertical="center" wrapText="1"/>
    </xf>
    <xf numFmtId="49" fontId="6" fillId="4" borderId="18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left" vertical="center" wrapText="1"/>
    </xf>
    <xf numFmtId="49" fontId="6" fillId="4" borderId="24" xfId="0" applyNumberFormat="1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4" fontId="8" fillId="4" borderId="25" xfId="0" applyNumberFormat="1" applyFont="1" applyFill="1" applyBorder="1" applyAlignment="1">
      <alignment horizontal="left" vertical="center" wrapText="1"/>
    </xf>
    <xf numFmtId="49" fontId="5" fillId="4" borderId="24" xfId="0" applyNumberFormat="1" applyFont="1" applyFill="1" applyBorder="1" applyAlignment="1">
      <alignment horizontal="left" vertical="center" wrapText="1"/>
    </xf>
    <xf numFmtId="4" fontId="6" fillId="4" borderId="18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" fontId="13" fillId="3" borderId="6" xfId="0" applyNumberFormat="1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6" fillId="0" borderId="2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0" fontId="6" fillId="4" borderId="1" xfId="0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9" fontId="6" fillId="4" borderId="28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/>
    </xf>
    <xf numFmtId="4" fontId="8" fillId="4" borderId="25" xfId="0" applyNumberFormat="1" applyFont="1" applyFill="1" applyBorder="1" applyAlignment="1">
      <alignment horizontal="right" vertical="center" wrapText="1"/>
    </xf>
    <xf numFmtId="4" fontId="8" fillId="4" borderId="12" xfId="0" applyNumberFormat="1" applyFont="1" applyFill="1" applyBorder="1" applyAlignment="1">
      <alignment horizontal="right" vertical="center" wrapText="1"/>
    </xf>
    <xf numFmtId="49" fontId="6" fillId="4" borderId="29" xfId="0" applyNumberFormat="1" applyFont="1" applyFill="1" applyBorder="1" applyAlignment="1">
      <alignment horizontal="left" vertical="center" wrapText="1"/>
    </xf>
    <xf numFmtId="49" fontId="5" fillId="4" borderId="17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left" vertical="center" wrapText="1"/>
    </xf>
    <xf numFmtId="0" fontId="6" fillId="0" borderId="34" xfId="0" applyFont="1" applyBorder="1" applyAlignment="1">
      <alignment wrapText="1"/>
    </xf>
    <xf numFmtId="0" fontId="6" fillId="0" borderId="0" xfId="0" applyFont="1" applyAlignment="1">
      <alignment/>
    </xf>
    <xf numFmtId="49" fontId="6" fillId="4" borderId="35" xfId="0" applyNumberFormat="1" applyFont="1" applyFill="1" applyBorder="1" applyAlignment="1">
      <alignment horizontal="left" vertical="center" wrapText="1"/>
    </xf>
    <xf numFmtId="4" fontId="8" fillId="4" borderId="36" xfId="0" applyNumberFormat="1" applyFont="1" applyFill="1" applyBorder="1" applyAlignment="1">
      <alignment horizontal="right" vertical="center" wrapText="1"/>
    </xf>
    <xf numFmtId="49" fontId="5" fillId="4" borderId="37" xfId="0" applyNumberFormat="1" applyFont="1" applyFill="1" applyBorder="1" applyAlignment="1">
      <alignment horizontal="left" vertical="center" wrapText="1"/>
    </xf>
    <xf numFmtId="49" fontId="9" fillId="4" borderId="20" xfId="0" applyNumberFormat="1" applyFont="1" applyFill="1" applyBorder="1" applyAlignment="1">
      <alignment horizontal="center" vertical="center" wrapText="1"/>
    </xf>
    <xf numFmtId="4" fontId="9" fillId="4" borderId="20" xfId="0" applyNumberFormat="1" applyFont="1" applyFill="1" applyBorder="1" applyAlignment="1">
      <alignment horizontal="right" vertical="center" wrapText="1"/>
    </xf>
    <xf numFmtId="4" fontId="5" fillId="4" borderId="2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6" fillId="4" borderId="38" xfId="0" applyNumberFormat="1" applyFont="1" applyFill="1" applyBorder="1" applyAlignment="1">
      <alignment horizontal="left" vertical="center" wrapText="1"/>
    </xf>
    <xf numFmtId="49" fontId="5" fillId="5" borderId="39" xfId="0" applyNumberFormat="1" applyFont="1" applyFill="1" applyBorder="1" applyAlignment="1">
      <alignment horizontal="left" vertical="center" wrapText="1"/>
    </xf>
    <xf numFmtId="49" fontId="6" fillId="5" borderId="39" xfId="0" applyNumberFormat="1" applyFont="1" applyFill="1" applyBorder="1" applyAlignment="1">
      <alignment horizontal="center" vertical="center" wrapText="1"/>
    </xf>
    <xf numFmtId="49" fontId="6" fillId="5" borderId="39" xfId="0" applyNumberFormat="1" applyFont="1" applyFill="1" applyBorder="1" applyAlignment="1">
      <alignment horizontal="left" vertical="center" wrapText="1"/>
    </xf>
    <xf numFmtId="4" fontId="8" fillId="5" borderId="39" xfId="0" applyNumberFormat="1" applyFont="1" applyFill="1" applyBorder="1" applyAlignment="1">
      <alignment horizontal="right" vertical="center" wrapText="1"/>
    </xf>
    <xf numFmtId="4" fontId="9" fillId="5" borderId="39" xfId="0" applyNumberFormat="1" applyFont="1" applyFill="1" applyBorder="1" applyAlignment="1">
      <alignment horizontal="right" vertical="center" wrapText="1"/>
    </xf>
    <xf numFmtId="49" fontId="6" fillId="4" borderId="40" xfId="0" applyNumberFormat="1" applyFont="1" applyFill="1" applyBorder="1" applyAlignment="1">
      <alignment horizontal="left" vertical="center" wrapText="1"/>
    </xf>
    <xf numFmtId="4" fontId="8" fillId="4" borderId="41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left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4" fontId="8" fillId="3" borderId="42" xfId="0" applyNumberFormat="1" applyFont="1" applyFill="1" applyBorder="1" applyAlignment="1">
      <alignment horizontal="left" vertical="center" wrapText="1"/>
    </xf>
    <xf numFmtId="4" fontId="8" fillId="4" borderId="4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" fontId="11" fillId="4" borderId="2" xfId="0" applyNumberFormat="1" applyFont="1" applyFill="1" applyBorder="1" applyAlignment="1">
      <alignment horizontal="left" vertical="center" wrapText="1"/>
    </xf>
    <xf numFmtId="49" fontId="5" fillId="4" borderId="20" xfId="0" applyNumberFormat="1" applyFont="1" applyFill="1" applyBorder="1" applyAlignment="1">
      <alignment horizontal="left" vertical="center" wrapText="1"/>
    </xf>
    <xf numFmtId="4" fontId="11" fillId="4" borderId="2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" fontId="8" fillId="4" borderId="43" xfId="0" applyNumberFormat="1" applyFont="1" applyFill="1" applyBorder="1" applyAlignment="1">
      <alignment horizontal="right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5" fillId="4" borderId="44" xfId="0" applyNumberFormat="1" applyFont="1" applyFill="1" applyBorder="1" applyAlignment="1">
      <alignment horizontal="left" vertical="center" wrapText="1"/>
    </xf>
    <xf numFmtId="4" fontId="11" fillId="4" borderId="45" xfId="0" applyNumberFormat="1" applyFont="1" applyFill="1" applyBorder="1" applyAlignment="1">
      <alignment horizontal="left" vertical="center" wrapText="1"/>
    </xf>
    <xf numFmtId="49" fontId="5" fillId="3" borderId="44" xfId="0" applyNumberFormat="1" applyFont="1" applyFill="1" applyBorder="1" applyAlignment="1">
      <alignment horizontal="left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" fontId="11" fillId="3" borderId="45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4" fontId="5" fillId="4" borderId="14" xfId="0" applyNumberFormat="1" applyFont="1" applyFill="1" applyBorder="1" applyAlignment="1">
      <alignment horizontal="right" vertical="center" wrapText="1"/>
    </xf>
    <xf numFmtId="49" fontId="5" fillId="4" borderId="17" xfId="0" applyNumberFormat="1" applyFont="1" applyFill="1" applyBorder="1" applyAlignment="1">
      <alignment horizontal="left" vertical="center" wrapText="1"/>
    </xf>
    <xf numFmtId="4" fontId="5" fillId="4" borderId="19" xfId="0" applyNumberFormat="1" applyFont="1" applyFill="1" applyBorder="1" applyAlignment="1">
      <alignment horizontal="right" vertical="center" wrapText="1"/>
    </xf>
    <xf numFmtId="49" fontId="5" fillId="4" borderId="44" xfId="0" applyNumberFormat="1" applyFont="1" applyFill="1" applyBorder="1" applyAlignment="1">
      <alignment horizontal="left" vertical="center" wrapText="1"/>
    </xf>
    <xf numFmtId="49" fontId="5" fillId="3" borderId="44" xfId="0" applyNumberFormat="1" applyFont="1" applyFill="1" applyBorder="1" applyAlignment="1">
      <alignment horizontal="left" vertical="center" wrapText="1"/>
    </xf>
    <xf numFmtId="4" fontId="8" fillId="3" borderId="21" xfId="0" applyNumberFormat="1" applyFont="1" applyFill="1" applyBorder="1" applyAlignment="1">
      <alignment horizontal="left" vertical="center" wrapText="1"/>
    </xf>
    <xf numFmtId="4" fontId="8" fillId="4" borderId="4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35" xfId="0" applyFont="1" applyBorder="1" applyAlignment="1">
      <alignment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 horizontal="left" vertical="center" wrapText="1"/>
    </xf>
    <xf numFmtId="49" fontId="5" fillId="4" borderId="29" xfId="0" applyNumberFormat="1" applyFont="1" applyFill="1" applyBorder="1" applyAlignment="1">
      <alignment horizontal="left" vertical="center" wrapText="1"/>
    </xf>
    <xf numFmtId="4" fontId="11" fillId="4" borderId="6" xfId="0" applyNumberFormat="1" applyFont="1" applyFill="1" applyBorder="1" applyAlignment="1">
      <alignment horizontal="left" vertical="center" wrapText="1"/>
    </xf>
    <xf numFmtId="4" fontId="11" fillId="4" borderId="4" xfId="0" applyNumberFormat="1" applyFont="1" applyFill="1" applyBorder="1" applyAlignment="1">
      <alignment horizontal="left" vertical="center" wrapText="1"/>
    </xf>
    <xf numFmtId="4" fontId="11" fillId="4" borderId="14" xfId="0" applyNumberFormat="1" applyFont="1" applyFill="1" applyBorder="1" applyAlignment="1">
      <alignment horizontal="left" vertical="center" wrapText="1"/>
    </xf>
    <xf numFmtId="4" fontId="11" fillId="4" borderId="25" xfId="0" applyNumberFormat="1" applyFont="1" applyFill="1" applyBorder="1" applyAlignment="1">
      <alignment horizontal="left" vertical="center" wrapText="1"/>
    </xf>
    <xf numFmtId="4" fontId="11" fillId="4" borderId="36" xfId="0" applyNumberFormat="1" applyFont="1" applyFill="1" applyBorder="1" applyAlignment="1">
      <alignment horizontal="left" vertical="center" wrapText="1"/>
    </xf>
    <xf numFmtId="4" fontId="11" fillId="4" borderId="23" xfId="0" applyNumberFormat="1" applyFont="1" applyFill="1" applyBorder="1" applyAlignment="1">
      <alignment horizontal="left" vertical="center" wrapText="1"/>
    </xf>
    <xf numFmtId="4" fontId="11" fillId="4" borderId="8" xfId="0" applyNumberFormat="1" applyFont="1" applyFill="1" applyBorder="1" applyAlignment="1">
      <alignment horizontal="left" vertical="center" wrapText="1"/>
    </xf>
    <xf numFmtId="4" fontId="11" fillId="3" borderId="8" xfId="0" applyNumberFormat="1" applyFont="1" applyFill="1" applyBorder="1" applyAlignment="1">
      <alignment horizontal="left" vertical="center" wrapText="1"/>
    </xf>
    <xf numFmtId="49" fontId="5" fillId="2" borderId="44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left" vertical="center" wrapText="1"/>
    </xf>
    <xf numFmtId="4" fontId="8" fillId="4" borderId="7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9" fontId="6" fillId="4" borderId="15" xfId="0" applyNumberFormat="1" applyFont="1" applyFill="1" applyBorder="1" applyAlignment="1">
      <alignment horizontal="left" vertical="center" wrapText="1"/>
    </xf>
    <xf numFmtId="49" fontId="6" fillId="4" borderId="17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justify" wrapText="1"/>
    </xf>
    <xf numFmtId="0" fontId="15" fillId="0" borderId="0" xfId="0" applyFont="1" applyAlignment="1">
      <alignment horizontal="right"/>
    </xf>
    <xf numFmtId="49" fontId="5" fillId="4" borderId="37" xfId="0" applyNumberFormat="1" applyFont="1" applyFill="1" applyBorder="1" applyAlignment="1">
      <alignment horizontal="left" vertical="center" wrapText="1"/>
    </xf>
    <xf numFmtId="4" fontId="8" fillId="4" borderId="21" xfId="0" applyNumberFormat="1" applyFont="1" applyFill="1" applyBorder="1" applyAlignment="1">
      <alignment horizontal="right" vertical="center" wrapText="1"/>
    </xf>
    <xf numFmtId="49" fontId="7" fillId="4" borderId="50" xfId="0" applyNumberFormat="1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4" fontId="8" fillId="4" borderId="51" xfId="0" applyNumberFormat="1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6" fillId="4" borderId="22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9" fillId="2" borderId="20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220"/>
  <sheetViews>
    <sheetView showGridLines="0" tabSelected="1" view="pageBreakPreview" zoomScale="75" zoomScaleSheetLayoutView="75" workbookViewId="0" topLeftCell="A1">
      <selection activeCell="A8" sqref="A8"/>
    </sheetView>
  </sheetViews>
  <sheetFormatPr defaultColWidth="9.140625" defaultRowHeight="12.75" customHeight="1"/>
  <cols>
    <col min="1" max="1" width="36.421875" style="0" customWidth="1"/>
    <col min="2" max="2" width="7.421875" style="0" customWidth="1"/>
    <col min="3" max="3" width="11.00390625" style="0" customWidth="1"/>
    <col min="4" max="4" width="43.7109375" style="0" customWidth="1"/>
    <col min="5" max="5" width="20.00390625" style="0" customWidth="1"/>
    <col min="6" max="6" width="20.421875" style="0" customWidth="1"/>
    <col min="7" max="7" width="43.7109375" style="0" bestFit="1" customWidth="1"/>
    <col min="8" max="8" width="10.421875" style="0" bestFit="1" customWidth="1"/>
  </cols>
  <sheetData>
    <row r="1" spans="6:7" ht="18">
      <c r="F1" s="248" t="s">
        <v>106</v>
      </c>
      <c r="G1" s="248"/>
    </row>
    <row r="2" spans="1:7" ht="12.75" customHeight="1">
      <c r="A2" s="3"/>
      <c r="B2" s="2"/>
      <c r="C2" s="2"/>
      <c r="D2" s="2"/>
      <c r="E2" s="2"/>
      <c r="F2" s="2"/>
      <c r="G2" s="4"/>
    </row>
    <row r="3" spans="1:7" ht="30.75" customHeight="1">
      <c r="A3" s="244" t="s">
        <v>45</v>
      </c>
      <c r="B3" s="244"/>
      <c r="C3" s="244"/>
      <c r="D3" s="244"/>
      <c r="E3" s="244"/>
      <c r="F3" s="244"/>
      <c r="G3" s="244"/>
    </row>
    <row r="4" spans="1:7" ht="12.75">
      <c r="A4" s="244"/>
      <c r="B4" s="244"/>
      <c r="C4" s="244"/>
      <c r="D4" s="244"/>
      <c r="E4" s="244"/>
      <c r="F4" s="244"/>
      <c r="G4" s="244"/>
    </row>
    <row r="5" spans="2:7" ht="15">
      <c r="B5" s="1"/>
      <c r="C5" s="1"/>
      <c r="D5" s="1"/>
      <c r="E5" s="1"/>
      <c r="F5" s="1"/>
      <c r="G5" s="257" t="s">
        <v>104</v>
      </c>
    </row>
    <row r="6" spans="1:7" ht="54" customHeight="1">
      <c r="A6" s="114" t="s">
        <v>102</v>
      </c>
      <c r="B6" s="240" t="s">
        <v>103</v>
      </c>
      <c r="C6" s="241"/>
      <c r="D6" s="238" t="s">
        <v>105</v>
      </c>
      <c r="E6" s="242" t="s">
        <v>99</v>
      </c>
      <c r="F6" s="242" t="s">
        <v>100</v>
      </c>
      <c r="G6" s="238" t="s">
        <v>101</v>
      </c>
    </row>
    <row r="7" spans="1:7" ht="21" customHeight="1">
      <c r="A7" s="115" t="s">
        <v>98</v>
      </c>
      <c r="B7" s="115" t="s">
        <v>93</v>
      </c>
      <c r="C7" s="115" t="s">
        <v>94</v>
      </c>
      <c r="D7" s="239"/>
      <c r="E7" s="243"/>
      <c r="F7" s="243"/>
      <c r="G7" s="239"/>
    </row>
    <row r="8" spans="1:7" ht="171">
      <c r="A8" s="184" t="s">
        <v>78</v>
      </c>
      <c r="B8" s="36" t="s">
        <v>202</v>
      </c>
      <c r="C8" s="25"/>
      <c r="D8" s="26" t="s">
        <v>90</v>
      </c>
      <c r="E8" s="37">
        <f>E9</f>
        <v>960000</v>
      </c>
      <c r="F8" s="37">
        <v>0</v>
      </c>
      <c r="G8" s="192"/>
    </row>
    <row r="9" spans="1:7" ht="36.75" customHeight="1">
      <c r="A9" s="191"/>
      <c r="B9" s="189" t="s">
        <v>202</v>
      </c>
      <c r="C9" s="189" t="s">
        <v>11</v>
      </c>
      <c r="D9" s="190"/>
      <c r="E9" s="93">
        <v>960000</v>
      </c>
      <c r="F9" s="93">
        <v>0</v>
      </c>
      <c r="G9" s="208" t="s">
        <v>187</v>
      </c>
    </row>
    <row r="10" spans="1:7" ht="46.5">
      <c r="A10" s="22" t="s">
        <v>56</v>
      </c>
      <c r="B10" s="36" t="s">
        <v>202</v>
      </c>
      <c r="C10" s="25"/>
      <c r="D10" s="26" t="s">
        <v>90</v>
      </c>
      <c r="E10" s="37">
        <f>E11</f>
        <v>130100</v>
      </c>
      <c r="F10" s="37">
        <f>F11</f>
        <v>130100</v>
      </c>
      <c r="G10" s="27"/>
    </row>
    <row r="11" spans="1:7" ht="78">
      <c r="A11" s="97"/>
      <c r="B11" s="88" t="s">
        <v>202</v>
      </c>
      <c r="C11" s="88" t="s">
        <v>153</v>
      </c>
      <c r="D11" s="84" t="s">
        <v>155</v>
      </c>
      <c r="E11" s="93">
        <v>130100</v>
      </c>
      <c r="F11" s="93">
        <v>130100</v>
      </c>
      <c r="G11" s="98"/>
    </row>
    <row r="12" spans="1:7" s="121" customFormat="1" ht="46.5">
      <c r="A12" s="22" t="s">
        <v>57</v>
      </c>
      <c r="B12" s="23" t="s">
        <v>124</v>
      </c>
      <c r="C12" s="25"/>
      <c r="D12" s="26" t="s">
        <v>90</v>
      </c>
      <c r="E12" s="37">
        <f>E13+E14+E16+E15</f>
        <v>226100</v>
      </c>
      <c r="F12" s="37">
        <f>F13+F14+F16+F15</f>
        <v>226100</v>
      </c>
      <c r="G12" s="27"/>
    </row>
    <row r="13" spans="1:7" s="119" customFormat="1" ht="46.5">
      <c r="A13" s="158"/>
      <c r="B13" s="111" t="s">
        <v>124</v>
      </c>
      <c r="C13" s="111" t="s">
        <v>203</v>
      </c>
      <c r="D13" s="159" t="s">
        <v>38</v>
      </c>
      <c r="E13" s="160">
        <v>50000</v>
      </c>
      <c r="F13" s="160">
        <v>50000</v>
      </c>
      <c r="G13" s="161"/>
    </row>
    <row r="14" spans="1:7" s="119" customFormat="1" ht="46.5">
      <c r="A14" s="162"/>
      <c r="B14" s="46" t="s">
        <v>124</v>
      </c>
      <c r="C14" s="46" t="s">
        <v>203</v>
      </c>
      <c r="D14" s="163" t="s">
        <v>39</v>
      </c>
      <c r="E14" s="164">
        <v>86300</v>
      </c>
      <c r="F14" s="164">
        <v>86300</v>
      </c>
      <c r="G14" s="165"/>
    </row>
    <row r="15" spans="1:7" s="119" customFormat="1" ht="30.75">
      <c r="A15" s="180"/>
      <c r="B15" s="56" t="s">
        <v>124</v>
      </c>
      <c r="C15" s="56" t="s">
        <v>203</v>
      </c>
      <c r="D15" s="181" t="s">
        <v>40</v>
      </c>
      <c r="E15" s="182">
        <v>64800</v>
      </c>
      <c r="F15" s="182">
        <v>64800</v>
      </c>
      <c r="G15" s="183"/>
    </row>
    <row r="16" spans="1:7" s="119" customFormat="1" ht="46.5">
      <c r="A16" s="166"/>
      <c r="B16" s="89" t="s">
        <v>124</v>
      </c>
      <c r="C16" s="89" t="s">
        <v>203</v>
      </c>
      <c r="D16" s="167" t="s">
        <v>41</v>
      </c>
      <c r="E16" s="168">
        <v>25000</v>
      </c>
      <c r="F16" s="168">
        <v>25000</v>
      </c>
      <c r="G16" s="169"/>
    </row>
    <row r="17" spans="1:7" ht="93">
      <c r="A17" s="17" t="s">
        <v>58</v>
      </c>
      <c r="B17" s="18" t="s">
        <v>108</v>
      </c>
      <c r="C17" s="19"/>
      <c r="D17" s="39" t="s">
        <v>116</v>
      </c>
      <c r="E17" s="20">
        <f>E18</f>
        <v>1764000</v>
      </c>
      <c r="F17" s="20">
        <f>F18</f>
        <v>1764000</v>
      </c>
      <c r="G17" s="21"/>
    </row>
    <row r="18" spans="1:7" ht="63" customHeight="1">
      <c r="A18" s="108"/>
      <c r="B18" s="42" t="s">
        <v>117</v>
      </c>
      <c r="C18" s="42" t="s">
        <v>134</v>
      </c>
      <c r="D18" s="109" t="s">
        <v>200</v>
      </c>
      <c r="E18" s="43">
        <v>1764000</v>
      </c>
      <c r="F18" s="43">
        <v>1764000</v>
      </c>
      <c r="G18" s="77"/>
    </row>
    <row r="19" spans="1:7" ht="62.25">
      <c r="A19" s="17" t="s">
        <v>59</v>
      </c>
      <c r="B19" s="18" t="s">
        <v>108</v>
      </c>
      <c r="C19" s="19"/>
      <c r="D19" s="39" t="s">
        <v>116</v>
      </c>
      <c r="E19" s="20">
        <f>E20</f>
        <v>968055.18</v>
      </c>
      <c r="F19" s="20">
        <f>F20</f>
        <v>968055.18</v>
      </c>
      <c r="G19" s="21"/>
    </row>
    <row r="20" spans="1:7" ht="46.5">
      <c r="A20" s="108"/>
      <c r="B20" s="42" t="s">
        <v>115</v>
      </c>
      <c r="C20" s="42" t="s">
        <v>125</v>
      </c>
      <c r="D20" s="122" t="s">
        <v>201</v>
      </c>
      <c r="E20" s="76">
        <v>968055.18</v>
      </c>
      <c r="F20" s="76">
        <v>968055.18</v>
      </c>
      <c r="G20" s="77"/>
    </row>
    <row r="21" spans="1:7" s="121" customFormat="1" ht="62.25">
      <c r="A21" s="170" t="s">
        <v>205</v>
      </c>
      <c r="B21" s="23" t="s">
        <v>109</v>
      </c>
      <c r="C21" s="23"/>
      <c r="D21" s="174" t="s">
        <v>90</v>
      </c>
      <c r="E21" s="37">
        <f>E22</f>
        <v>845732.88</v>
      </c>
      <c r="F21" s="37">
        <f>F22</f>
        <v>845732.88</v>
      </c>
      <c r="G21" s="172"/>
    </row>
    <row r="22" spans="1:7" ht="41.25">
      <c r="A22" s="171"/>
      <c r="B22" s="88" t="s">
        <v>111</v>
      </c>
      <c r="C22" s="88" t="s">
        <v>206</v>
      </c>
      <c r="D22" s="175" t="s">
        <v>67</v>
      </c>
      <c r="E22" s="93">
        <v>845732.88</v>
      </c>
      <c r="F22" s="93">
        <v>845732.88</v>
      </c>
      <c r="G22" s="173"/>
    </row>
    <row r="23" spans="1:7" ht="46.5">
      <c r="A23" s="170" t="s">
        <v>207</v>
      </c>
      <c r="B23" s="23" t="s">
        <v>109</v>
      </c>
      <c r="C23" s="23"/>
      <c r="D23" s="174" t="s">
        <v>90</v>
      </c>
      <c r="E23" s="37">
        <f>E24</f>
        <v>13500000</v>
      </c>
      <c r="F23" s="37">
        <f>F24</f>
        <v>13000000</v>
      </c>
      <c r="G23" s="172"/>
    </row>
    <row r="24" spans="1:7" ht="54.75">
      <c r="A24" s="251"/>
      <c r="B24" s="70" t="s">
        <v>114</v>
      </c>
      <c r="C24" s="70" t="s">
        <v>208</v>
      </c>
      <c r="D24" s="252" t="s">
        <v>12</v>
      </c>
      <c r="E24" s="72">
        <v>13500000</v>
      </c>
      <c r="F24" s="72">
        <v>13000000</v>
      </c>
      <c r="G24" s="253" t="s">
        <v>35</v>
      </c>
    </row>
    <row r="25" spans="1:7" ht="62.25">
      <c r="A25" s="22" t="s">
        <v>50</v>
      </c>
      <c r="B25" s="36" t="s">
        <v>96</v>
      </c>
      <c r="C25" s="23"/>
      <c r="D25" s="26" t="s">
        <v>6</v>
      </c>
      <c r="E25" s="37">
        <f>E26</f>
        <v>250000</v>
      </c>
      <c r="F25" s="37">
        <f>F26</f>
        <v>250000</v>
      </c>
      <c r="G25" s="27"/>
    </row>
    <row r="26" spans="1:7" ht="108.75">
      <c r="A26" s="235"/>
      <c r="B26" s="236" t="s">
        <v>97</v>
      </c>
      <c r="C26" s="236" t="s">
        <v>181</v>
      </c>
      <c r="D26" s="247" t="s">
        <v>91</v>
      </c>
      <c r="E26" s="120">
        <v>250000</v>
      </c>
      <c r="F26" s="120">
        <v>250000</v>
      </c>
      <c r="G26" s="118"/>
    </row>
    <row r="27" spans="1:7" s="121" customFormat="1" ht="46.5">
      <c r="A27" s="125" t="s">
        <v>209</v>
      </c>
      <c r="B27" s="34" t="s">
        <v>96</v>
      </c>
      <c r="C27" s="126"/>
      <c r="D27" s="127" t="s">
        <v>90</v>
      </c>
      <c r="E27" s="35">
        <f>E28+E29+E30</f>
        <v>129018000</v>
      </c>
      <c r="F27" s="35">
        <f>F28+F29+F30</f>
        <v>45727150.28</v>
      </c>
      <c r="G27" s="227"/>
    </row>
    <row r="28" spans="1:7" ht="78">
      <c r="A28" s="123"/>
      <c r="B28" s="70" t="s">
        <v>152</v>
      </c>
      <c r="C28" s="70" t="s">
        <v>210</v>
      </c>
      <c r="D28" s="124" t="s">
        <v>211</v>
      </c>
      <c r="E28" s="72">
        <v>122000</v>
      </c>
      <c r="F28" s="72">
        <v>122000</v>
      </c>
      <c r="G28" s="226"/>
    </row>
    <row r="29" spans="1:7" ht="36">
      <c r="A29" s="185"/>
      <c r="B29" s="46" t="s">
        <v>152</v>
      </c>
      <c r="C29" s="46" t="s">
        <v>210</v>
      </c>
      <c r="D29" s="232" t="s">
        <v>15</v>
      </c>
      <c r="E29" s="48">
        <v>66909000</v>
      </c>
      <c r="F29" s="48">
        <v>45605150.28</v>
      </c>
      <c r="G29" s="222" t="s">
        <v>13</v>
      </c>
    </row>
    <row r="30" spans="1:7" ht="78">
      <c r="A30" s="108"/>
      <c r="B30" s="42" t="s">
        <v>152</v>
      </c>
      <c r="C30" s="42" t="s">
        <v>210</v>
      </c>
      <c r="D30" s="231" t="s">
        <v>16</v>
      </c>
      <c r="E30" s="76">
        <v>61987000</v>
      </c>
      <c r="F30" s="76">
        <v>0</v>
      </c>
      <c r="G30" s="221" t="s">
        <v>14</v>
      </c>
    </row>
    <row r="31" spans="1:7" ht="62.25">
      <c r="A31" s="125" t="s">
        <v>205</v>
      </c>
      <c r="B31" s="31" t="s">
        <v>96</v>
      </c>
      <c r="C31" s="126"/>
      <c r="D31" s="127" t="s">
        <v>90</v>
      </c>
      <c r="E31" s="35">
        <f>E32+E33+E34</f>
        <v>15700000</v>
      </c>
      <c r="F31" s="35">
        <f>F32+F33+F34</f>
        <v>2942820.02</v>
      </c>
      <c r="G31" s="227"/>
    </row>
    <row r="32" spans="1:7" ht="62.25">
      <c r="A32" s="123"/>
      <c r="B32" s="70" t="s">
        <v>150</v>
      </c>
      <c r="C32" s="70" t="s">
        <v>206</v>
      </c>
      <c r="D32" s="124" t="s">
        <v>236</v>
      </c>
      <c r="E32" s="72">
        <v>15000000</v>
      </c>
      <c r="F32" s="72">
        <v>2272820.02</v>
      </c>
      <c r="G32" s="226" t="s">
        <v>198</v>
      </c>
    </row>
    <row r="33" spans="1:7" ht="15">
      <c r="A33" s="185"/>
      <c r="B33" s="46" t="s">
        <v>150</v>
      </c>
      <c r="C33" s="46" t="s">
        <v>206</v>
      </c>
      <c r="D33" s="232" t="s">
        <v>184</v>
      </c>
      <c r="E33" s="48">
        <v>150000</v>
      </c>
      <c r="F33" s="48">
        <v>150000</v>
      </c>
      <c r="G33" s="57"/>
    </row>
    <row r="34" spans="1:7" ht="15">
      <c r="A34" s="108"/>
      <c r="B34" s="42" t="s">
        <v>97</v>
      </c>
      <c r="C34" s="42" t="s">
        <v>206</v>
      </c>
      <c r="D34" s="231" t="s">
        <v>185</v>
      </c>
      <c r="E34" s="76">
        <v>550000</v>
      </c>
      <c r="F34" s="76">
        <v>520000</v>
      </c>
      <c r="G34" s="77"/>
    </row>
    <row r="35" spans="1:7" ht="62.25">
      <c r="A35" s="17" t="s">
        <v>212</v>
      </c>
      <c r="B35" s="18" t="s">
        <v>96</v>
      </c>
      <c r="C35" s="25"/>
      <c r="D35" s="39" t="s">
        <v>116</v>
      </c>
      <c r="E35" s="20">
        <f>SUM(E36:E44)</f>
        <v>7610912</v>
      </c>
      <c r="F35" s="20">
        <f>SUM(F36:F44)</f>
        <v>7436549.880000001</v>
      </c>
      <c r="G35" s="28"/>
    </row>
    <row r="36" spans="1:7" ht="46.5">
      <c r="A36" s="95"/>
      <c r="B36" s="70"/>
      <c r="C36" s="70" t="s">
        <v>213</v>
      </c>
      <c r="D36" s="71" t="s">
        <v>266</v>
      </c>
      <c r="E36" s="72">
        <v>2347267.2</v>
      </c>
      <c r="F36" s="72">
        <v>2267267.2</v>
      </c>
      <c r="G36" s="73"/>
    </row>
    <row r="37" spans="1:7" ht="15">
      <c r="A37" s="45"/>
      <c r="B37" s="46"/>
      <c r="C37" s="46" t="s">
        <v>213</v>
      </c>
      <c r="D37" s="50" t="s">
        <v>68</v>
      </c>
      <c r="E37" s="48">
        <v>535729.1</v>
      </c>
      <c r="F37" s="48">
        <v>535729.1</v>
      </c>
      <c r="G37" s="57"/>
    </row>
    <row r="38" spans="1:7" ht="46.5">
      <c r="A38" s="83"/>
      <c r="B38" s="46"/>
      <c r="C38" s="46" t="s">
        <v>213</v>
      </c>
      <c r="D38" s="107" t="s">
        <v>69</v>
      </c>
      <c r="E38" s="48">
        <v>1239293.92</v>
      </c>
      <c r="F38" s="48">
        <v>1218931.8</v>
      </c>
      <c r="G38" s="57"/>
    </row>
    <row r="39" spans="1:7" ht="30.75">
      <c r="A39" s="83"/>
      <c r="B39" s="46"/>
      <c r="C39" s="46" t="s">
        <v>213</v>
      </c>
      <c r="D39" s="107" t="s">
        <v>288</v>
      </c>
      <c r="E39" s="48">
        <v>228400</v>
      </c>
      <c r="F39" s="48">
        <v>228400</v>
      </c>
      <c r="G39" s="57"/>
    </row>
    <row r="40" spans="1:7" s="134" customFormat="1" ht="46.5">
      <c r="A40" s="133"/>
      <c r="B40" s="64"/>
      <c r="C40" s="64" t="s">
        <v>213</v>
      </c>
      <c r="D40" s="96" t="s">
        <v>287</v>
      </c>
      <c r="E40" s="105">
        <v>669073.05</v>
      </c>
      <c r="F40" s="105">
        <v>669073.05</v>
      </c>
      <c r="G40" s="106"/>
    </row>
    <row r="41" spans="1:7" s="135" customFormat="1" ht="30.75">
      <c r="A41" s="83"/>
      <c r="B41" s="46"/>
      <c r="C41" s="46" t="s">
        <v>213</v>
      </c>
      <c r="D41" s="50" t="s">
        <v>289</v>
      </c>
      <c r="E41" s="48">
        <v>175382.82</v>
      </c>
      <c r="F41" s="48">
        <v>175382.82</v>
      </c>
      <c r="G41" s="49"/>
    </row>
    <row r="42" spans="1:7" s="136" customFormat="1" ht="15">
      <c r="A42" s="82"/>
      <c r="B42" s="56"/>
      <c r="C42" s="56" t="s">
        <v>213</v>
      </c>
      <c r="D42" s="50" t="s">
        <v>290</v>
      </c>
      <c r="E42" s="59">
        <v>1916521.06</v>
      </c>
      <c r="F42" s="59">
        <v>1842521.06</v>
      </c>
      <c r="G42" s="60"/>
    </row>
    <row r="43" spans="1:7" ht="30.75">
      <c r="A43" s="83"/>
      <c r="B43" s="46"/>
      <c r="C43" s="46" t="s">
        <v>213</v>
      </c>
      <c r="D43" s="50" t="s">
        <v>291</v>
      </c>
      <c r="E43" s="48">
        <v>455622.85</v>
      </c>
      <c r="F43" s="48">
        <v>455622.85</v>
      </c>
      <c r="G43" s="49"/>
    </row>
    <row r="44" spans="1:7" ht="30.75">
      <c r="A44" s="82"/>
      <c r="B44" s="56"/>
      <c r="C44" s="56" t="s">
        <v>213</v>
      </c>
      <c r="D44" s="47" t="s">
        <v>292</v>
      </c>
      <c r="E44" s="59">
        <v>43622</v>
      </c>
      <c r="F44" s="59">
        <v>43622</v>
      </c>
      <c r="G44" s="60"/>
    </row>
    <row r="45" spans="1:7" ht="93">
      <c r="A45" s="17" t="s">
        <v>60</v>
      </c>
      <c r="B45" s="18" t="s">
        <v>96</v>
      </c>
      <c r="C45" s="23"/>
      <c r="D45" s="26" t="s">
        <v>90</v>
      </c>
      <c r="E45" s="37">
        <f>E46</f>
        <v>90000</v>
      </c>
      <c r="F45" s="37">
        <f>F46</f>
        <v>90000</v>
      </c>
      <c r="G45" s="28"/>
    </row>
    <row r="46" spans="1:7" ht="46.5">
      <c r="A46" s="249"/>
      <c r="B46" s="78" t="s">
        <v>123</v>
      </c>
      <c r="C46" s="78" t="s">
        <v>183</v>
      </c>
      <c r="D46" s="79" t="s">
        <v>162</v>
      </c>
      <c r="E46" s="80">
        <v>90000</v>
      </c>
      <c r="F46" s="80">
        <v>90000</v>
      </c>
      <c r="G46" s="250"/>
    </row>
    <row r="47" spans="1:7" ht="30.75">
      <c r="A47" s="22" t="s">
        <v>42</v>
      </c>
      <c r="B47" s="36" t="s">
        <v>96</v>
      </c>
      <c r="C47" s="25"/>
      <c r="D47" s="26" t="s">
        <v>90</v>
      </c>
      <c r="E47" s="37">
        <f>E48+E49</f>
        <v>200000</v>
      </c>
      <c r="F47" s="37">
        <f>F48+F49</f>
        <v>200000</v>
      </c>
      <c r="G47" s="27"/>
    </row>
    <row r="48" spans="1:7" ht="62.25">
      <c r="A48" s="99"/>
      <c r="B48" s="111" t="s">
        <v>123</v>
      </c>
      <c r="C48" s="111" t="s">
        <v>267</v>
      </c>
      <c r="D48" s="141" t="s">
        <v>268</v>
      </c>
      <c r="E48" s="112">
        <v>140000</v>
      </c>
      <c r="F48" s="112">
        <v>140000</v>
      </c>
      <c r="G48" s="103"/>
    </row>
    <row r="49" spans="1:7" ht="46.5">
      <c r="A49" s="132"/>
      <c r="B49" s="89" t="s">
        <v>123</v>
      </c>
      <c r="C49" s="89" t="s">
        <v>267</v>
      </c>
      <c r="D49" s="237" t="s">
        <v>70</v>
      </c>
      <c r="E49" s="87">
        <v>60000</v>
      </c>
      <c r="F49" s="87">
        <v>60000</v>
      </c>
      <c r="G49" s="90"/>
    </row>
    <row r="50" spans="1:7" ht="62.25">
      <c r="A50" s="205" t="s">
        <v>61</v>
      </c>
      <c r="B50" s="36" t="s">
        <v>34</v>
      </c>
      <c r="C50" s="196"/>
      <c r="D50" s="39" t="s">
        <v>116</v>
      </c>
      <c r="E50" s="259">
        <f>E51</f>
        <v>1200000</v>
      </c>
      <c r="F50" s="259">
        <f>F51</f>
        <v>1200000</v>
      </c>
      <c r="G50" s="206"/>
    </row>
    <row r="51" spans="1:7" ht="30.75">
      <c r="A51" s="204"/>
      <c r="B51" s="78" t="s">
        <v>81</v>
      </c>
      <c r="C51" s="78" t="s">
        <v>300</v>
      </c>
      <c r="D51" s="200" t="s">
        <v>83</v>
      </c>
      <c r="E51" s="80">
        <v>1200000</v>
      </c>
      <c r="F51" s="80">
        <v>1200000</v>
      </c>
      <c r="G51" s="81"/>
    </row>
    <row r="52" spans="1:7" ht="46.5">
      <c r="A52" s="22" t="s">
        <v>62</v>
      </c>
      <c r="B52" s="36" t="s">
        <v>46</v>
      </c>
      <c r="C52" s="23" t="s">
        <v>92</v>
      </c>
      <c r="D52" s="39" t="s">
        <v>116</v>
      </c>
      <c r="E52" s="20">
        <f>E53+E55+E95</f>
        <v>12800000</v>
      </c>
      <c r="F52" s="20">
        <f>F53+F55+F95</f>
        <v>12735053.53</v>
      </c>
      <c r="G52" s="24"/>
    </row>
    <row r="53" spans="1:7" ht="62.25">
      <c r="A53" s="51" t="s">
        <v>63</v>
      </c>
      <c r="B53" s="67"/>
      <c r="C53" s="67"/>
      <c r="D53" s="88"/>
      <c r="E53" s="85">
        <f>E54</f>
        <v>752853.12</v>
      </c>
      <c r="F53" s="85">
        <f>F54</f>
        <v>707940.12</v>
      </c>
      <c r="G53" s="98"/>
    </row>
    <row r="54" spans="1:7" ht="62.25">
      <c r="A54" s="40" t="s">
        <v>79</v>
      </c>
      <c r="B54" s="56" t="s">
        <v>111</v>
      </c>
      <c r="C54" s="56" t="s">
        <v>135</v>
      </c>
      <c r="D54" s="142" t="s">
        <v>274</v>
      </c>
      <c r="E54" s="76">
        <v>752853.12</v>
      </c>
      <c r="F54" s="76">
        <v>707940.12</v>
      </c>
      <c r="G54" s="218" t="s">
        <v>80</v>
      </c>
    </row>
    <row r="55" spans="1:7" ht="46.5">
      <c r="A55" s="51" t="s">
        <v>47</v>
      </c>
      <c r="B55" s="67" t="s">
        <v>182</v>
      </c>
      <c r="C55" s="67" t="s">
        <v>135</v>
      </c>
      <c r="D55" s="88"/>
      <c r="E55" s="85">
        <f>SUM(E56:E94)</f>
        <v>5247146.88</v>
      </c>
      <c r="F55" s="85">
        <f>SUM(F56:F94)</f>
        <v>5227113.41</v>
      </c>
      <c r="G55" s="98"/>
    </row>
    <row r="56" spans="1:7" ht="30.75">
      <c r="A56" s="63" t="s">
        <v>136</v>
      </c>
      <c r="B56" s="46"/>
      <c r="C56" s="46" t="s">
        <v>135</v>
      </c>
      <c r="D56" s="96" t="s">
        <v>36</v>
      </c>
      <c r="E56" s="105">
        <v>62900</v>
      </c>
      <c r="F56" s="105">
        <v>62900</v>
      </c>
      <c r="G56" s="106"/>
    </row>
    <row r="57" spans="1:7" ht="15">
      <c r="A57" s="63"/>
      <c r="B57" s="46"/>
      <c r="C57" s="46" t="s">
        <v>135</v>
      </c>
      <c r="D57" s="96" t="s">
        <v>158</v>
      </c>
      <c r="E57" s="105">
        <v>55000</v>
      </c>
      <c r="F57" s="105">
        <v>55000</v>
      </c>
      <c r="G57" s="106"/>
    </row>
    <row r="58" spans="1:7" ht="30.75">
      <c r="A58" s="63"/>
      <c r="B58" s="46"/>
      <c r="C58" s="46" t="s">
        <v>135</v>
      </c>
      <c r="D58" s="96" t="s">
        <v>137</v>
      </c>
      <c r="E58" s="105">
        <v>10450</v>
      </c>
      <c r="F58" s="105">
        <v>10450</v>
      </c>
      <c r="G58" s="65"/>
    </row>
    <row r="59" spans="1:7" ht="15">
      <c r="A59" s="63"/>
      <c r="B59" s="46"/>
      <c r="C59" s="46" t="s">
        <v>135</v>
      </c>
      <c r="D59" s="96" t="s">
        <v>138</v>
      </c>
      <c r="E59" s="105">
        <v>76712</v>
      </c>
      <c r="F59" s="105">
        <v>76711.94</v>
      </c>
      <c r="G59" s="65"/>
    </row>
    <row r="60" spans="1:7" ht="30.75">
      <c r="A60" s="63"/>
      <c r="B60" s="46"/>
      <c r="C60" s="46" t="s">
        <v>135</v>
      </c>
      <c r="D60" s="96" t="s">
        <v>269</v>
      </c>
      <c r="E60" s="105">
        <v>70000</v>
      </c>
      <c r="F60" s="105">
        <v>70000</v>
      </c>
      <c r="G60" s="65"/>
    </row>
    <row r="61" spans="1:7" ht="46.5">
      <c r="A61" s="63"/>
      <c r="B61" s="46"/>
      <c r="C61" s="46" t="s">
        <v>135</v>
      </c>
      <c r="D61" s="96" t="s">
        <v>270</v>
      </c>
      <c r="E61" s="105">
        <v>182941.36</v>
      </c>
      <c r="F61" s="105">
        <v>182941.36</v>
      </c>
      <c r="G61" s="65"/>
    </row>
    <row r="62" spans="1:7" ht="30.75">
      <c r="A62" s="63" t="s">
        <v>165</v>
      </c>
      <c r="B62" s="46"/>
      <c r="C62" s="46" t="s">
        <v>135</v>
      </c>
      <c r="D62" s="96" t="s">
        <v>133</v>
      </c>
      <c r="E62" s="105">
        <v>5000</v>
      </c>
      <c r="F62" s="105">
        <v>5000</v>
      </c>
      <c r="G62" s="65"/>
    </row>
    <row r="63" spans="1:7" ht="15">
      <c r="A63" s="63"/>
      <c r="B63" s="46"/>
      <c r="C63" s="46" t="s">
        <v>135</v>
      </c>
      <c r="D63" s="96" t="s">
        <v>271</v>
      </c>
      <c r="E63" s="105">
        <v>3000</v>
      </c>
      <c r="F63" s="105">
        <v>3000</v>
      </c>
      <c r="G63" s="65"/>
    </row>
    <row r="64" spans="1:7" ht="46.5">
      <c r="A64" s="63" t="s">
        <v>139</v>
      </c>
      <c r="B64" s="46"/>
      <c r="C64" s="46" t="s">
        <v>135</v>
      </c>
      <c r="D64" s="96" t="s">
        <v>159</v>
      </c>
      <c r="E64" s="105">
        <v>17980</v>
      </c>
      <c r="F64" s="105">
        <v>17980</v>
      </c>
      <c r="G64" s="65"/>
    </row>
    <row r="65" spans="1:7" ht="30.75">
      <c r="A65" s="63"/>
      <c r="B65" s="46"/>
      <c r="C65" s="46" t="s">
        <v>135</v>
      </c>
      <c r="D65" s="96" t="s">
        <v>160</v>
      </c>
      <c r="E65" s="105">
        <v>217175.36</v>
      </c>
      <c r="F65" s="105">
        <v>217225.36</v>
      </c>
      <c r="G65" s="65"/>
    </row>
    <row r="66" spans="1:7" ht="15">
      <c r="A66" s="63"/>
      <c r="B66" s="46"/>
      <c r="C66" s="46" t="s">
        <v>135</v>
      </c>
      <c r="D66" s="96" t="s">
        <v>161</v>
      </c>
      <c r="E66" s="105">
        <v>27840</v>
      </c>
      <c r="F66" s="105">
        <v>27840</v>
      </c>
      <c r="G66" s="65"/>
    </row>
    <row r="67" spans="1:7" ht="15">
      <c r="A67" s="63"/>
      <c r="B67" s="46"/>
      <c r="C67" s="46" t="s">
        <v>135</v>
      </c>
      <c r="D67" s="96" t="s">
        <v>272</v>
      </c>
      <c r="E67" s="105">
        <v>3540</v>
      </c>
      <c r="F67" s="105">
        <v>3540</v>
      </c>
      <c r="G67" s="65"/>
    </row>
    <row r="68" spans="1:7" ht="15">
      <c r="A68" s="63"/>
      <c r="B68" s="46"/>
      <c r="C68" s="46" t="s">
        <v>135</v>
      </c>
      <c r="D68" s="63" t="s">
        <v>163</v>
      </c>
      <c r="E68" s="105">
        <v>290260.28</v>
      </c>
      <c r="F68" s="105">
        <v>287988.28</v>
      </c>
      <c r="G68" s="106"/>
    </row>
    <row r="69" spans="1:7" ht="30.75">
      <c r="A69" s="128"/>
      <c r="B69" s="46"/>
      <c r="C69" s="46" t="s">
        <v>135</v>
      </c>
      <c r="D69" s="63" t="s">
        <v>164</v>
      </c>
      <c r="E69" s="105">
        <v>60000</v>
      </c>
      <c r="F69" s="105">
        <v>56496.66</v>
      </c>
      <c r="G69" s="106"/>
    </row>
    <row r="70" spans="1:7" ht="30.75">
      <c r="A70" s="128"/>
      <c r="B70" s="46"/>
      <c r="C70" s="46" t="s">
        <v>135</v>
      </c>
      <c r="D70" s="128" t="s">
        <v>273</v>
      </c>
      <c r="E70" s="105">
        <v>48000</v>
      </c>
      <c r="F70" s="105">
        <v>48000</v>
      </c>
      <c r="G70" s="106"/>
    </row>
    <row r="71" spans="1:7" ht="30.75">
      <c r="A71" s="215" t="s">
        <v>278</v>
      </c>
      <c r="B71" s="46"/>
      <c r="C71" s="46" t="s">
        <v>135</v>
      </c>
      <c r="D71" s="96" t="s">
        <v>279</v>
      </c>
      <c r="E71" s="105">
        <v>15000</v>
      </c>
      <c r="F71" s="105">
        <v>15000</v>
      </c>
      <c r="G71" s="57"/>
    </row>
    <row r="72" spans="1:7" ht="30.75">
      <c r="A72" s="129"/>
      <c r="B72" s="46"/>
      <c r="C72" s="46" t="s">
        <v>135</v>
      </c>
      <c r="D72" s="96" t="s">
        <v>172</v>
      </c>
      <c r="E72" s="105">
        <v>683965</v>
      </c>
      <c r="F72" s="105">
        <v>674965</v>
      </c>
      <c r="G72" s="65"/>
    </row>
    <row r="73" spans="1:7" ht="15">
      <c r="A73" s="63"/>
      <c r="B73" s="46"/>
      <c r="C73" s="46" t="s">
        <v>135</v>
      </c>
      <c r="D73" s="96" t="s">
        <v>173</v>
      </c>
      <c r="E73" s="105">
        <v>29200</v>
      </c>
      <c r="F73" s="105">
        <v>29200</v>
      </c>
      <c r="G73" s="106"/>
    </row>
    <row r="74" spans="1:7" ht="30.75">
      <c r="A74" s="63"/>
      <c r="B74" s="46"/>
      <c r="C74" s="46" t="s">
        <v>135</v>
      </c>
      <c r="D74" s="96" t="s">
        <v>281</v>
      </c>
      <c r="E74" s="105">
        <v>6000</v>
      </c>
      <c r="F74" s="105">
        <v>6000</v>
      </c>
      <c r="G74" s="106"/>
    </row>
    <row r="75" spans="1:7" ht="15">
      <c r="A75" s="63"/>
      <c r="B75" s="46"/>
      <c r="C75" s="46" t="s">
        <v>135</v>
      </c>
      <c r="D75" s="96" t="s">
        <v>174</v>
      </c>
      <c r="E75" s="105">
        <v>30000</v>
      </c>
      <c r="F75" s="105">
        <v>30000</v>
      </c>
      <c r="G75" s="106"/>
    </row>
    <row r="76" spans="1:7" ht="30.75">
      <c r="A76" s="63"/>
      <c r="B76" s="46"/>
      <c r="C76" s="46" t="s">
        <v>135</v>
      </c>
      <c r="D76" s="96" t="s">
        <v>140</v>
      </c>
      <c r="E76" s="105">
        <v>103300</v>
      </c>
      <c r="F76" s="105">
        <v>103253.9</v>
      </c>
      <c r="G76" s="106"/>
    </row>
    <row r="77" spans="1:7" ht="15">
      <c r="A77" s="63"/>
      <c r="B77" s="46"/>
      <c r="C77" s="46" t="s">
        <v>135</v>
      </c>
      <c r="D77" s="96" t="s">
        <v>175</v>
      </c>
      <c r="E77" s="105">
        <v>114000</v>
      </c>
      <c r="F77" s="105">
        <v>114000</v>
      </c>
      <c r="G77" s="65"/>
    </row>
    <row r="78" spans="1:7" ht="30.75">
      <c r="A78" s="63"/>
      <c r="B78" s="46"/>
      <c r="C78" s="46" t="s">
        <v>135</v>
      </c>
      <c r="D78" s="96" t="s">
        <v>283</v>
      </c>
      <c r="E78" s="105">
        <v>126500</v>
      </c>
      <c r="F78" s="105">
        <v>126500</v>
      </c>
      <c r="G78" s="65"/>
    </row>
    <row r="79" spans="1:7" ht="15">
      <c r="A79" s="63"/>
      <c r="B79" s="46"/>
      <c r="C79" s="46" t="s">
        <v>135</v>
      </c>
      <c r="D79" s="96" t="s">
        <v>282</v>
      </c>
      <c r="E79" s="105">
        <v>206800</v>
      </c>
      <c r="F79" s="105">
        <v>206800</v>
      </c>
      <c r="G79" s="106"/>
    </row>
    <row r="80" spans="1:7" ht="15">
      <c r="A80" s="63"/>
      <c r="B80" s="46"/>
      <c r="C80" s="46" t="s">
        <v>135</v>
      </c>
      <c r="D80" s="96" t="s">
        <v>284</v>
      </c>
      <c r="E80" s="105">
        <v>10000</v>
      </c>
      <c r="F80" s="105">
        <v>2448</v>
      </c>
      <c r="G80" s="106"/>
    </row>
    <row r="81" spans="1:7" ht="15">
      <c r="A81" s="63"/>
      <c r="B81" s="46"/>
      <c r="C81" s="46" t="s">
        <v>135</v>
      </c>
      <c r="D81" s="96" t="s">
        <v>141</v>
      </c>
      <c r="E81" s="105">
        <v>10000</v>
      </c>
      <c r="F81" s="105">
        <v>3500</v>
      </c>
      <c r="G81" s="106"/>
    </row>
    <row r="82" spans="1:7" ht="15">
      <c r="A82" s="63"/>
      <c r="B82" s="46"/>
      <c r="C82" s="46" t="s">
        <v>135</v>
      </c>
      <c r="D82" s="96" t="s">
        <v>176</v>
      </c>
      <c r="E82" s="105">
        <v>128925</v>
      </c>
      <c r="F82" s="105">
        <v>128925</v>
      </c>
      <c r="G82" s="106"/>
    </row>
    <row r="83" spans="1:7" ht="46.5">
      <c r="A83" s="63" t="s">
        <v>142</v>
      </c>
      <c r="B83" s="46"/>
      <c r="C83" s="46" t="s">
        <v>135</v>
      </c>
      <c r="D83" s="96" t="s">
        <v>86</v>
      </c>
      <c r="E83" s="105">
        <v>12000</v>
      </c>
      <c r="F83" s="105">
        <v>11388.47</v>
      </c>
      <c r="G83" s="106"/>
    </row>
    <row r="84" spans="1:7" ht="15">
      <c r="A84" s="63"/>
      <c r="B84" s="46"/>
      <c r="C84" s="46" t="s">
        <v>135</v>
      </c>
      <c r="D84" s="96" t="s">
        <v>143</v>
      </c>
      <c r="E84" s="105">
        <v>18000</v>
      </c>
      <c r="F84" s="105">
        <v>6550</v>
      </c>
      <c r="G84" s="106"/>
    </row>
    <row r="85" spans="1:7" ht="30.75">
      <c r="A85" s="63"/>
      <c r="B85" s="46"/>
      <c r="C85" s="46" t="s">
        <v>135</v>
      </c>
      <c r="D85" s="96" t="s">
        <v>285</v>
      </c>
      <c r="E85" s="105">
        <v>7000</v>
      </c>
      <c r="F85" s="105">
        <v>4000</v>
      </c>
      <c r="G85" s="106"/>
    </row>
    <row r="86" spans="1:7" ht="30.75">
      <c r="A86" s="63"/>
      <c r="B86" s="46"/>
      <c r="C86" s="46" t="s">
        <v>135</v>
      </c>
      <c r="D86" s="96" t="s">
        <v>171</v>
      </c>
      <c r="E86" s="105">
        <v>20000</v>
      </c>
      <c r="F86" s="105">
        <v>10950</v>
      </c>
      <c r="G86" s="106"/>
    </row>
    <row r="87" spans="1:7" ht="15">
      <c r="A87" s="63" t="s">
        <v>144</v>
      </c>
      <c r="B87" s="46"/>
      <c r="C87" s="46" t="s">
        <v>135</v>
      </c>
      <c r="D87" s="96" t="s">
        <v>170</v>
      </c>
      <c r="E87" s="105">
        <v>336000</v>
      </c>
      <c r="F87" s="105">
        <v>336000</v>
      </c>
      <c r="G87" s="106"/>
    </row>
    <row r="88" spans="1:7" ht="15">
      <c r="A88" s="63"/>
      <c r="B88" s="46"/>
      <c r="C88" s="46" t="s">
        <v>135</v>
      </c>
      <c r="D88" s="96" t="s">
        <v>87</v>
      </c>
      <c r="E88" s="105">
        <v>142490</v>
      </c>
      <c r="F88" s="105">
        <v>142490</v>
      </c>
      <c r="G88" s="57"/>
    </row>
    <row r="89" spans="1:7" ht="30.75">
      <c r="A89" s="63"/>
      <c r="B89" s="46"/>
      <c r="C89" s="46" t="s">
        <v>135</v>
      </c>
      <c r="D89" s="96" t="s">
        <v>37</v>
      </c>
      <c r="E89" s="105">
        <v>150000</v>
      </c>
      <c r="F89" s="105">
        <v>149884.61</v>
      </c>
      <c r="G89" s="65"/>
    </row>
    <row r="90" spans="1:7" ht="30.75">
      <c r="A90" s="63"/>
      <c r="B90" s="46"/>
      <c r="C90" s="46" t="s">
        <v>135</v>
      </c>
      <c r="D90" s="96" t="s">
        <v>145</v>
      </c>
      <c r="E90" s="105">
        <v>30000</v>
      </c>
      <c r="F90" s="105">
        <v>28482</v>
      </c>
      <c r="G90" s="65"/>
    </row>
    <row r="91" spans="1:7" ht="46.5">
      <c r="A91" s="63" t="s">
        <v>146</v>
      </c>
      <c r="B91" s="46"/>
      <c r="C91" s="46" t="s">
        <v>135</v>
      </c>
      <c r="D91" s="96" t="s">
        <v>166</v>
      </c>
      <c r="E91" s="105">
        <v>654112</v>
      </c>
      <c r="F91" s="105">
        <v>651070.77</v>
      </c>
      <c r="G91" s="65"/>
    </row>
    <row r="92" spans="1:7" ht="15">
      <c r="A92" s="63"/>
      <c r="B92" s="46"/>
      <c r="C92" s="46" t="s">
        <v>135</v>
      </c>
      <c r="D92" s="96" t="s">
        <v>167</v>
      </c>
      <c r="E92" s="105">
        <v>1245055.88</v>
      </c>
      <c r="F92" s="105">
        <v>1285812.06</v>
      </c>
      <c r="G92" s="65"/>
    </row>
    <row r="93" spans="1:7" ht="30.75">
      <c r="A93" s="63"/>
      <c r="B93" s="46"/>
      <c r="C93" s="46" t="s">
        <v>135</v>
      </c>
      <c r="D93" s="96" t="s">
        <v>168</v>
      </c>
      <c r="E93" s="105">
        <v>35000</v>
      </c>
      <c r="F93" s="105">
        <v>34820</v>
      </c>
      <c r="G93" s="65"/>
    </row>
    <row r="94" spans="1:14" ht="30.75">
      <c r="A94" s="63"/>
      <c r="B94" s="46"/>
      <c r="C94" s="46" t="s">
        <v>135</v>
      </c>
      <c r="D94" s="96" t="s">
        <v>169</v>
      </c>
      <c r="E94" s="105">
        <v>3000</v>
      </c>
      <c r="F94" s="105"/>
      <c r="G94" s="106"/>
      <c r="H94" s="137"/>
      <c r="I94" s="138"/>
      <c r="J94" s="139"/>
      <c r="K94" s="5"/>
      <c r="L94" s="8"/>
      <c r="M94" s="8"/>
      <c r="N94" s="11"/>
    </row>
    <row r="95" spans="1:7" ht="46.5">
      <c r="A95" s="51" t="s">
        <v>156</v>
      </c>
      <c r="B95" s="67" t="s">
        <v>157</v>
      </c>
      <c r="C95" s="67" t="s">
        <v>147</v>
      </c>
      <c r="D95" s="113" t="s">
        <v>112</v>
      </c>
      <c r="E95" s="85">
        <f>SUM(E96:E102)</f>
        <v>6799999.999999999</v>
      </c>
      <c r="F95" s="85">
        <f>SUM(F96:F102)</f>
        <v>6799999.999999999</v>
      </c>
      <c r="G95" s="68"/>
    </row>
    <row r="96" spans="1:7" ht="15">
      <c r="A96" s="63"/>
      <c r="B96" s="64"/>
      <c r="C96" s="64" t="s">
        <v>147</v>
      </c>
      <c r="D96" s="96" t="s">
        <v>293</v>
      </c>
      <c r="E96" s="105">
        <v>384991.95</v>
      </c>
      <c r="F96" s="105">
        <v>384991.95</v>
      </c>
      <c r="G96" s="65"/>
    </row>
    <row r="97" spans="1:7" ht="15">
      <c r="A97" s="63"/>
      <c r="B97" s="46"/>
      <c r="C97" s="46" t="s">
        <v>147</v>
      </c>
      <c r="D97" s="96" t="s">
        <v>113</v>
      </c>
      <c r="E97" s="105">
        <v>199258.64</v>
      </c>
      <c r="F97" s="105">
        <v>199258.64</v>
      </c>
      <c r="G97" s="57"/>
    </row>
    <row r="98" spans="1:7" ht="15">
      <c r="A98" s="63"/>
      <c r="B98" s="46"/>
      <c r="C98" s="46" t="s">
        <v>147</v>
      </c>
      <c r="D98" s="96" t="s">
        <v>294</v>
      </c>
      <c r="E98" s="105">
        <v>60000</v>
      </c>
      <c r="F98" s="105">
        <v>60000</v>
      </c>
      <c r="G98" s="57"/>
    </row>
    <row r="99" spans="1:7" ht="15">
      <c r="A99" s="63"/>
      <c r="B99" s="46"/>
      <c r="C99" s="46" t="s">
        <v>147</v>
      </c>
      <c r="D99" s="96" t="s">
        <v>295</v>
      </c>
      <c r="E99" s="105">
        <v>352430.76</v>
      </c>
      <c r="F99" s="105">
        <v>352430.76</v>
      </c>
      <c r="G99" s="57"/>
    </row>
    <row r="100" spans="1:7" ht="15">
      <c r="A100" s="63"/>
      <c r="B100" s="46"/>
      <c r="C100" s="46" t="s">
        <v>147</v>
      </c>
      <c r="D100" s="96" t="s">
        <v>148</v>
      </c>
      <c r="E100" s="105">
        <v>5590277.34</v>
      </c>
      <c r="F100" s="105">
        <v>5590277.34</v>
      </c>
      <c r="G100" s="57"/>
    </row>
    <row r="101" spans="1:7" ht="15">
      <c r="A101" s="63"/>
      <c r="B101" s="46"/>
      <c r="C101" s="46" t="s">
        <v>147</v>
      </c>
      <c r="D101" s="96" t="s">
        <v>149</v>
      </c>
      <c r="E101" s="105">
        <v>150041.31</v>
      </c>
      <c r="F101" s="105">
        <v>150041.31</v>
      </c>
      <c r="G101" s="57"/>
    </row>
    <row r="102" spans="1:7" ht="15">
      <c r="A102" s="63"/>
      <c r="B102" s="46"/>
      <c r="C102" s="46" t="s">
        <v>147</v>
      </c>
      <c r="D102" s="96" t="s">
        <v>128</v>
      </c>
      <c r="E102" s="105">
        <v>63000</v>
      </c>
      <c r="F102" s="105">
        <v>63000</v>
      </c>
      <c r="G102" s="57"/>
    </row>
    <row r="103" spans="1:7" ht="62.25">
      <c r="A103" s="17" t="s">
        <v>64</v>
      </c>
      <c r="B103" s="29" t="s">
        <v>96</v>
      </c>
      <c r="C103" s="25"/>
      <c r="D103" s="39" t="s">
        <v>116</v>
      </c>
      <c r="E103" s="20">
        <f>E104</f>
        <v>4369088.000000001</v>
      </c>
      <c r="F103" s="20">
        <f>F104</f>
        <v>4339615.5200000005</v>
      </c>
      <c r="G103" s="28"/>
    </row>
    <row r="104" spans="1:7" ht="15">
      <c r="A104" s="99"/>
      <c r="B104" s="100"/>
      <c r="C104" s="100" t="s">
        <v>10</v>
      </c>
      <c r="D104" s="101"/>
      <c r="E104" s="102">
        <f>SUM(E105:E111)</f>
        <v>4369088.000000001</v>
      </c>
      <c r="F104" s="102">
        <f>SUM(F105:F111)</f>
        <v>4339615.5200000005</v>
      </c>
      <c r="G104" s="103"/>
    </row>
    <row r="105" spans="1:7" ht="30.75">
      <c r="A105" s="245" t="s">
        <v>48</v>
      </c>
      <c r="B105" s="42"/>
      <c r="C105" s="46" t="s">
        <v>10</v>
      </c>
      <c r="D105" s="75" t="s">
        <v>296</v>
      </c>
      <c r="E105" s="76">
        <v>1300000</v>
      </c>
      <c r="F105" s="76">
        <v>1299765.76</v>
      </c>
      <c r="G105" s="77"/>
    </row>
    <row r="106" spans="1:7" ht="30.75">
      <c r="A106" s="246"/>
      <c r="B106" s="46"/>
      <c r="C106" s="46" t="s">
        <v>10</v>
      </c>
      <c r="D106" s="50" t="s">
        <v>297</v>
      </c>
      <c r="E106" s="48">
        <v>200000</v>
      </c>
      <c r="F106" s="48">
        <v>199669.13</v>
      </c>
      <c r="G106" s="57"/>
    </row>
    <row r="107" spans="1:7" ht="30.75">
      <c r="A107" s="45"/>
      <c r="B107" s="46"/>
      <c r="C107" s="46" t="s">
        <v>10</v>
      </c>
      <c r="D107" s="50" t="s">
        <v>298</v>
      </c>
      <c r="E107" s="48">
        <v>2226330.43</v>
      </c>
      <c r="F107" s="48">
        <v>2197423.06</v>
      </c>
      <c r="G107" s="57"/>
    </row>
    <row r="108" spans="1:7" ht="46.5">
      <c r="A108" s="45"/>
      <c r="B108" s="46"/>
      <c r="C108" s="46" t="s">
        <v>10</v>
      </c>
      <c r="D108" s="50" t="s">
        <v>299</v>
      </c>
      <c r="E108" s="48">
        <v>196227</v>
      </c>
      <c r="F108" s="48">
        <v>196227</v>
      </c>
      <c r="G108" s="57"/>
    </row>
    <row r="109" spans="1:7" ht="15">
      <c r="A109" s="45"/>
      <c r="B109" s="46"/>
      <c r="C109" s="46" t="s">
        <v>10</v>
      </c>
      <c r="D109" s="50" t="s">
        <v>89</v>
      </c>
      <c r="E109" s="48">
        <v>122207.5</v>
      </c>
      <c r="F109" s="48">
        <v>122207.5</v>
      </c>
      <c r="G109" s="57"/>
    </row>
    <row r="110" spans="1:7" ht="30.75">
      <c r="A110" s="45"/>
      <c r="B110" s="46"/>
      <c r="C110" s="46" t="s">
        <v>10</v>
      </c>
      <c r="D110" s="50" t="s">
        <v>88</v>
      </c>
      <c r="E110" s="48">
        <v>198000.84</v>
      </c>
      <c r="F110" s="48">
        <v>198000.84</v>
      </c>
      <c r="G110" s="57"/>
    </row>
    <row r="111" spans="1:7" ht="15">
      <c r="A111" s="40"/>
      <c r="B111" s="42"/>
      <c r="C111" s="56" t="s">
        <v>10</v>
      </c>
      <c r="D111" s="75" t="s">
        <v>71</v>
      </c>
      <c r="E111" s="76">
        <v>126322.23</v>
      </c>
      <c r="F111" s="76">
        <v>126322.23</v>
      </c>
      <c r="G111" s="77"/>
    </row>
    <row r="112" spans="1:7" s="121" customFormat="1" ht="62.25">
      <c r="A112" s="22" t="s">
        <v>72</v>
      </c>
      <c r="B112" s="29" t="s">
        <v>96</v>
      </c>
      <c r="C112" s="25"/>
      <c r="D112" s="39" t="s">
        <v>116</v>
      </c>
      <c r="E112" s="37">
        <f>E113</f>
        <v>370000</v>
      </c>
      <c r="F112" s="37">
        <f>F113</f>
        <v>0</v>
      </c>
      <c r="G112" s="27"/>
    </row>
    <row r="113" spans="1:7" ht="30.75">
      <c r="A113" s="97"/>
      <c r="B113" s="88" t="s">
        <v>97</v>
      </c>
      <c r="C113" s="88" t="s">
        <v>9</v>
      </c>
      <c r="D113" s="84" t="s">
        <v>82</v>
      </c>
      <c r="E113" s="93">
        <v>370000</v>
      </c>
      <c r="F113" s="93">
        <v>0</v>
      </c>
      <c r="G113" s="220" t="s">
        <v>280</v>
      </c>
    </row>
    <row r="114" spans="1:7" ht="124.5">
      <c r="A114" s="33" t="s">
        <v>244</v>
      </c>
      <c r="B114" s="34" t="s">
        <v>96</v>
      </c>
      <c r="C114" s="31" t="s">
        <v>248</v>
      </c>
      <c r="D114" s="32" t="s">
        <v>116</v>
      </c>
      <c r="E114" s="35">
        <f>E115+E116+E117</f>
        <v>2600000</v>
      </c>
      <c r="F114" s="35">
        <f>F115+F116+F117</f>
        <v>1781896.8</v>
      </c>
      <c r="G114" s="227"/>
    </row>
    <row r="115" spans="1:7" ht="46.5">
      <c r="A115" s="69"/>
      <c r="B115" s="70" t="s">
        <v>152</v>
      </c>
      <c r="C115" s="70" t="s">
        <v>239</v>
      </c>
      <c r="D115" s="71" t="s">
        <v>240</v>
      </c>
      <c r="E115" s="72">
        <v>2133478.82</v>
      </c>
      <c r="F115" s="72">
        <v>1415375.62</v>
      </c>
      <c r="G115" s="226" t="s">
        <v>197</v>
      </c>
    </row>
    <row r="116" spans="1:7" ht="62.25">
      <c r="A116" s="83"/>
      <c r="B116" s="46" t="s">
        <v>150</v>
      </c>
      <c r="C116" s="46" t="s">
        <v>242</v>
      </c>
      <c r="D116" s="50" t="s">
        <v>241</v>
      </c>
      <c r="E116" s="48">
        <v>366521.18</v>
      </c>
      <c r="F116" s="48">
        <v>366521.18</v>
      </c>
      <c r="G116" s="222"/>
    </row>
    <row r="117" spans="1:7" ht="46.5">
      <c r="A117" s="74"/>
      <c r="B117" s="42" t="s">
        <v>150</v>
      </c>
      <c r="C117" s="42" t="s">
        <v>243</v>
      </c>
      <c r="D117" s="75" t="s">
        <v>245</v>
      </c>
      <c r="E117" s="76">
        <v>100000</v>
      </c>
      <c r="F117" s="76"/>
      <c r="G117" s="221" t="s">
        <v>246</v>
      </c>
    </row>
    <row r="118" spans="1:7" ht="30.75">
      <c r="A118" s="22" t="s">
        <v>316</v>
      </c>
      <c r="B118" s="36" t="s">
        <v>118</v>
      </c>
      <c r="C118" s="25"/>
      <c r="D118" s="26" t="s">
        <v>90</v>
      </c>
      <c r="E118" s="37">
        <f>E120+E119</f>
        <v>400000</v>
      </c>
      <c r="F118" s="37">
        <f>F120+F119</f>
        <v>400000</v>
      </c>
      <c r="G118" s="27"/>
    </row>
    <row r="119" spans="1:7" ht="36.75" customHeight="1">
      <c r="A119" s="116"/>
      <c r="B119" s="236" t="s">
        <v>124</v>
      </c>
      <c r="C119" s="88" t="s">
        <v>286</v>
      </c>
      <c r="D119" s="117" t="s">
        <v>43</v>
      </c>
      <c r="E119" s="120">
        <v>100000</v>
      </c>
      <c r="F119" s="120">
        <v>100000</v>
      </c>
      <c r="G119" s="118"/>
    </row>
    <row r="120" spans="1:7" ht="78">
      <c r="A120" s="97"/>
      <c r="B120" s="88" t="s">
        <v>124</v>
      </c>
      <c r="C120" s="88" t="s">
        <v>286</v>
      </c>
      <c r="D120" s="84" t="s">
        <v>44</v>
      </c>
      <c r="E120" s="93">
        <v>300000</v>
      </c>
      <c r="F120" s="93">
        <v>300000</v>
      </c>
      <c r="G120" s="98"/>
    </row>
    <row r="121" spans="1:7" ht="97.5" customHeight="1">
      <c r="A121" s="17" t="s">
        <v>53</v>
      </c>
      <c r="B121" s="18" t="s">
        <v>107</v>
      </c>
      <c r="C121" s="25"/>
      <c r="D121" s="26" t="s">
        <v>90</v>
      </c>
      <c r="E121" s="20">
        <f>E122</f>
        <v>10213500</v>
      </c>
      <c r="F121" s="20">
        <f>F122</f>
        <v>8988242.17</v>
      </c>
      <c r="G121" s="38"/>
    </row>
    <row r="122" spans="1:7" ht="46.5">
      <c r="A122" s="176" t="s">
        <v>126</v>
      </c>
      <c r="B122" s="53"/>
      <c r="C122" s="53" t="s">
        <v>127</v>
      </c>
      <c r="D122" s="91"/>
      <c r="E122" s="92">
        <f>E123+E124</f>
        <v>10213500</v>
      </c>
      <c r="F122" s="92">
        <f>F123+F124</f>
        <v>8988242.17</v>
      </c>
      <c r="G122" s="177"/>
    </row>
    <row r="123" spans="1:7" ht="30.75">
      <c r="A123" s="233"/>
      <c r="B123" s="111" t="s">
        <v>0</v>
      </c>
      <c r="C123" s="111" t="s">
        <v>127</v>
      </c>
      <c r="D123" s="101" t="s">
        <v>18</v>
      </c>
      <c r="E123" s="112">
        <v>6600000</v>
      </c>
      <c r="F123" s="112">
        <v>6600000</v>
      </c>
      <c r="G123" s="234"/>
    </row>
    <row r="124" spans="1:7" ht="30.75">
      <c r="A124" s="178"/>
      <c r="B124" s="78" t="s">
        <v>204</v>
      </c>
      <c r="C124" s="78" t="s">
        <v>127</v>
      </c>
      <c r="D124" s="79" t="s">
        <v>19</v>
      </c>
      <c r="E124" s="80">
        <v>3613500</v>
      </c>
      <c r="F124" s="80">
        <v>2388242.17</v>
      </c>
      <c r="G124" s="179" t="s">
        <v>17</v>
      </c>
    </row>
    <row r="125" spans="1:7" ht="50.25" customHeight="1">
      <c r="A125" s="228" t="s">
        <v>51</v>
      </c>
      <c r="B125" s="254" t="s">
        <v>107</v>
      </c>
      <c r="C125" s="229" t="s">
        <v>20</v>
      </c>
      <c r="D125" s="16" t="s">
        <v>3</v>
      </c>
      <c r="E125" s="261">
        <f>E126</f>
        <v>4600000</v>
      </c>
      <c r="F125" s="261">
        <f>F126</f>
        <v>0</v>
      </c>
      <c r="G125" s="230"/>
    </row>
    <row r="126" spans="1:7" ht="46.5">
      <c r="A126" s="193"/>
      <c r="B126" s="78" t="s">
        <v>204</v>
      </c>
      <c r="C126" s="78" t="s">
        <v>20</v>
      </c>
      <c r="D126" s="79" t="s">
        <v>21</v>
      </c>
      <c r="E126" s="80">
        <v>4600000</v>
      </c>
      <c r="F126" s="80">
        <v>0</v>
      </c>
      <c r="G126" s="194" t="s">
        <v>199</v>
      </c>
    </row>
    <row r="127" spans="1:7" ht="30.75">
      <c r="A127" s="195" t="s">
        <v>52</v>
      </c>
      <c r="B127" s="255" t="s">
        <v>107</v>
      </c>
      <c r="C127" s="188"/>
      <c r="D127" s="26" t="s">
        <v>90</v>
      </c>
      <c r="E127" s="259">
        <f>E128</f>
        <v>15500000</v>
      </c>
      <c r="F127" s="259">
        <f>F128</f>
        <v>3881336.7</v>
      </c>
      <c r="G127" s="197"/>
    </row>
    <row r="128" spans="1:7" ht="46.5">
      <c r="A128" s="193"/>
      <c r="B128" s="78" t="s">
        <v>204</v>
      </c>
      <c r="C128" s="78" t="s">
        <v>180</v>
      </c>
      <c r="D128" s="79" t="s">
        <v>21</v>
      </c>
      <c r="E128" s="80">
        <v>15500000</v>
      </c>
      <c r="F128" s="80">
        <v>3881336.7</v>
      </c>
      <c r="G128" s="194" t="s">
        <v>188</v>
      </c>
    </row>
    <row r="129" spans="1:7" ht="78">
      <c r="A129" s="17" t="s">
        <v>1</v>
      </c>
      <c r="B129" s="18" t="s">
        <v>107</v>
      </c>
      <c r="C129" s="25"/>
      <c r="D129" s="26" t="s">
        <v>116</v>
      </c>
      <c r="E129" s="20">
        <f>E130+E131</f>
        <v>700000</v>
      </c>
      <c r="F129" s="20">
        <f>F130+F131</f>
        <v>700000</v>
      </c>
      <c r="G129" s="28"/>
    </row>
    <row r="130" spans="1:7" ht="46.5">
      <c r="A130" s="104"/>
      <c r="B130" s="111" t="s">
        <v>0</v>
      </c>
      <c r="C130" s="111" t="s">
        <v>2</v>
      </c>
      <c r="D130" s="101" t="s">
        <v>22</v>
      </c>
      <c r="E130" s="112">
        <v>49000</v>
      </c>
      <c r="F130" s="112">
        <v>49000</v>
      </c>
      <c r="G130" s="130"/>
    </row>
    <row r="131" spans="1:7" ht="46.5">
      <c r="A131" s="74"/>
      <c r="B131" s="42" t="s">
        <v>0</v>
      </c>
      <c r="C131" s="42" t="s">
        <v>2</v>
      </c>
      <c r="D131" s="75" t="s">
        <v>23</v>
      </c>
      <c r="E131" s="76">
        <v>651000</v>
      </c>
      <c r="F131" s="76">
        <v>651000</v>
      </c>
      <c r="G131" s="44"/>
    </row>
    <row r="132" spans="1:7" ht="62.25">
      <c r="A132" s="7" t="s">
        <v>193</v>
      </c>
      <c r="B132" s="10" t="s">
        <v>95</v>
      </c>
      <c r="C132" s="6"/>
      <c r="D132" s="16" t="s">
        <v>3</v>
      </c>
      <c r="E132" s="9">
        <f>E133</f>
        <v>6613200</v>
      </c>
      <c r="F132" s="9">
        <f>F133</f>
        <v>4305210</v>
      </c>
      <c r="G132" s="15"/>
    </row>
    <row r="133" spans="1:7" ht="96">
      <c r="A133" s="74"/>
      <c r="B133" s="42" t="s">
        <v>110</v>
      </c>
      <c r="C133" s="42" t="s">
        <v>194</v>
      </c>
      <c r="D133" s="75" t="s">
        <v>195</v>
      </c>
      <c r="E133" s="76">
        <v>6613200</v>
      </c>
      <c r="F133" s="76">
        <v>4305210</v>
      </c>
      <c r="G133" s="221" t="s">
        <v>196</v>
      </c>
    </row>
    <row r="134" spans="1:7" ht="46.5">
      <c r="A134" s="7" t="s">
        <v>130</v>
      </c>
      <c r="B134" s="10" t="s">
        <v>95</v>
      </c>
      <c r="C134" s="6"/>
      <c r="D134" s="16" t="s">
        <v>3</v>
      </c>
      <c r="E134" s="9">
        <f>E135+E136</f>
        <v>3087830</v>
      </c>
      <c r="F134" s="9">
        <f>F135+F136</f>
        <v>2836730</v>
      </c>
      <c r="G134" s="15"/>
    </row>
    <row r="135" spans="1:7" ht="48">
      <c r="A135" s="12"/>
      <c r="B135" s="13" t="s">
        <v>110</v>
      </c>
      <c r="C135" s="13" t="s">
        <v>4</v>
      </c>
      <c r="D135" s="14" t="s">
        <v>129</v>
      </c>
      <c r="E135" s="8">
        <v>2176200</v>
      </c>
      <c r="F135" s="8">
        <v>1925100</v>
      </c>
      <c r="G135" s="209" t="s">
        <v>189</v>
      </c>
    </row>
    <row r="136" spans="1:7" ht="30.75">
      <c r="A136" s="216"/>
      <c r="B136" s="217" t="s">
        <v>110</v>
      </c>
      <c r="C136" s="217" t="s">
        <v>4</v>
      </c>
      <c r="D136" s="167" t="s">
        <v>178</v>
      </c>
      <c r="E136" s="168">
        <v>911630</v>
      </c>
      <c r="F136" s="168">
        <v>911630</v>
      </c>
      <c r="G136" s="169"/>
    </row>
    <row r="137" spans="1:7" ht="46.5">
      <c r="A137" s="17" t="s">
        <v>130</v>
      </c>
      <c r="B137" s="18" t="s">
        <v>95</v>
      </c>
      <c r="C137" s="25"/>
      <c r="D137" s="26" t="s">
        <v>6</v>
      </c>
      <c r="E137" s="20">
        <f>E138</f>
        <v>3071770</v>
      </c>
      <c r="F137" s="20">
        <f>F138</f>
        <v>3071770</v>
      </c>
      <c r="G137" s="27"/>
    </row>
    <row r="138" spans="1:7" ht="30.75">
      <c r="A138" s="12"/>
      <c r="B138" s="13" t="s">
        <v>110</v>
      </c>
      <c r="C138" s="13" t="s">
        <v>5</v>
      </c>
      <c r="D138" s="14" t="s">
        <v>177</v>
      </c>
      <c r="E138" s="8">
        <v>3071770</v>
      </c>
      <c r="F138" s="8">
        <v>3071770</v>
      </c>
      <c r="G138" s="11"/>
    </row>
    <row r="139" spans="1:7" ht="124.5">
      <c r="A139" s="17" t="s">
        <v>25</v>
      </c>
      <c r="B139" s="18" t="s">
        <v>95</v>
      </c>
      <c r="C139" s="25"/>
      <c r="D139" s="26" t="s">
        <v>6</v>
      </c>
      <c r="E139" s="20">
        <f>E140</f>
        <v>30937513.5</v>
      </c>
      <c r="F139" s="20">
        <f>F140</f>
        <v>13202280</v>
      </c>
      <c r="G139" s="110"/>
    </row>
    <row r="140" spans="1:7" ht="48">
      <c r="A140" s="66"/>
      <c r="B140" s="88" t="s">
        <v>110</v>
      </c>
      <c r="C140" s="88" t="s">
        <v>24</v>
      </c>
      <c r="D140" s="84" t="s">
        <v>131</v>
      </c>
      <c r="E140" s="93">
        <v>30937513.5</v>
      </c>
      <c r="F140" s="93">
        <v>13202280</v>
      </c>
      <c r="G140" s="220" t="s">
        <v>190</v>
      </c>
    </row>
    <row r="141" spans="1:7" ht="140.25">
      <c r="A141" s="17" t="s">
        <v>26</v>
      </c>
      <c r="B141" s="36" t="s">
        <v>95</v>
      </c>
      <c r="C141" s="25"/>
      <c r="D141" s="26" t="s">
        <v>6</v>
      </c>
      <c r="E141" s="37">
        <f>E142</f>
        <v>9140040</v>
      </c>
      <c r="F141" s="37">
        <f>F142</f>
        <v>8085420</v>
      </c>
      <c r="G141" s="27"/>
    </row>
    <row r="142" spans="1:7" ht="48">
      <c r="A142" s="249"/>
      <c r="B142" s="78" t="s">
        <v>110</v>
      </c>
      <c r="C142" s="78" t="s">
        <v>27</v>
      </c>
      <c r="D142" s="79" t="s">
        <v>191</v>
      </c>
      <c r="E142" s="80">
        <v>9140040</v>
      </c>
      <c r="F142" s="80">
        <v>8085420</v>
      </c>
      <c r="G142" s="256" t="s">
        <v>189</v>
      </c>
    </row>
    <row r="143" spans="1:7" s="121" customFormat="1" ht="34.5">
      <c r="A143" s="17" t="s">
        <v>54</v>
      </c>
      <c r="B143" s="18" t="s">
        <v>49</v>
      </c>
      <c r="C143" s="23"/>
      <c r="D143" s="26" t="s">
        <v>6</v>
      </c>
      <c r="E143" s="20">
        <f>E144+E145</f>
        <v>1143550</v>
      </c>
      <c r="F143" s="20">
        <f>F144+F145</f>
        <v>1143550</v>
      </c>
      <c r="G143" s="27"/>
    </row>
    <row r="144" spans="1:7" ht="15">
      <c r="A144" s="198"/>
      <c r="B144" s="199" t="s">
        <v>150</v>
      </c>
      <c r="C144" s="199" t="s">
        <v>31</v>
      </c>
      <c r="D144" s="159" t="s">
        <v>29</v>
      </c>
      <c r="E144" s="160">
        <v>742800</v>
      </c>
      <c r="F144" s="160">
        <v>742800</v>
      </c>
      <c r="G144" s="161"/>
    </row>
    <row r="145" spans="1:7" ht="30.75">
      <c r="A145" s="216"/>
      <c r="B145" s="217" t="s">
        <v>110</v>
      </c>
      <c r="C145" s="217" t="s">
        <v>31</v>
      </c>
      <c r="D145" s="167" t="s">
        <v>30</v>
      </c>
      <c r="E145" s="168">
        <v>400750</v>
      </c>
      <c r="F145" s="168">
        <v>400750</v>
      </c>
      <c r="G145" s="169"/>
    </row>
    <row r="146" spans="1:7" ht="72.75" customHeight="1">
      <c r="A146" s="17" t="s">
        <v>32</v>
      </c>
      <c r="B146" s="18" t="s">
        <v>95</v>
      </c>
      <c r="C146" s="25"/>
      <c r="D146" s="26" t="s">
        <v>6</v>
      </c>
      <c r="E146" s="37">
        <f>E147</f>
        <v>102500</v>
      </c>
      <c r="F146" s="37">
        <f>F147</f>
        <v>102500</v>
      </c>
      <c r="G146" s="27"/>
    </row>
    <row r="147" spans="1:7" ht="15">
      <c r="A147" s="133"/>
      <c r="B147" s="64" t="s">
        <v>110</v>
      </c>
      <c r="C147" s="64" t="s">
        <v>33</v>
      </c>
      <c r="D147" s="96"/>
      <c r="E147" s="105">
        <f>E148+E149</f>
        <v>102500</v>
      </c>
      <c r="F147" s="105">
        <f>F148+F149</f>
        <v>102500</v>
      </c>
      <c r="G147" s="65"/>
    </row>
    <row r="148" spans="1:7" ht="30.75">
      <c r="A148" s="83"/>
      <c r="B148" s="46"/>
      <c r="C148" s="46"/>
      <c r="D148" s="50" t="s">
        <v>73</v>
      </c>
      <c r="E148" s="48">
        <v>62500</v>
      </c>
      <c r="F148" s="48">
        <v>62500</v>
      </c>
      <c r="G148" s="57"/>
    </row>
    <row r="149" spans="1:7" ht="30.75">
      <c r="A149" s="82"/>
      <c r="B149" s="56"/>
      <c r="C149" s="56"/>
      <c r="D149" s="47" t="s">
        <v>154</v>
      </c>
      <c r="E149" s="59">
        <v>40000</v>
      </c>
      <c r="F149" s="59">
        <v>40000</v>
      </c>
      <c r="G149" s="61"/>
    </row>
    <row r="150" spans="1:7" ht="62.25">
      <c r="A150" s="17" t="s">
        <v>151</v>
      </c>
      <c r="B150" s="36" t="s">
        <v>95</v>
      </c>
      <c r="C150" s="25"/>
      <c r="D150" s="26" t="s">
        <v>116</v>
      </c>
      <c r="E150" s="37">
        <f>E151+E152+E153+E154</f>
        <v>6910280.32</v>
      </c>
      <c r="F150" s="37">
        <f>F151+F152+F153+F154</f>
        <v>6064895.32</v>
      </c>
      <c r="G150" s="27"/>
    </row>
    <row r="151" spans="1:7" ht="93">
      <c r="A151" s="213" t="s">
        <v>254</v>
      </c>
      <c r="B151" s="199" t="s">
        <v>110</v>
      </c>
      <c r="C151" s="199" t="s">
        <v>255</v>
      </c>
      <c r="D151" s="159" t="s">
        <v>256</v>
      </c>
      <c r="E151" s="8">
        <v>1092700</v>
      </c>
      <c r="F151" s="8">
        <v>995040</v>
      </c>
      <c r="G151" s="209" t="s">
        <v>189</v>
      </c>
    </row>
    <row r="152" spans="1:7" ht="94.5" customHeight="1">
      <c r="A152" s="214" t="s">
        <v>257</v>
      </c>
      <c r="B152" s="13" t="s">
        <v>110</v>
      </c>
      <c r="C152" s="13" t="s">
        <v>258</v>
      </c>
      <c r="D152" s="14" t="s">
        <v>259</v>
      </c>
      <c r="E152" s="164">
        <v>1616845</v>
      </c>
      <c r="F152" s="164">
        <v>1103736</v>
      </c>
      <c r="G152" s="220" t="s">
        <v>190</v>
      </c>
    </row>
    <row r="153" spans="1:7" ht="144.75" customHeight="1">
      <c r="A153" s="214" t="s">
        <v>260</v>
      </c>
      <c r="B153" s="212" t="s">
        <v>110</v>
      </c>
      <c r="C153" s="212" t="s">
        <v>261</v>
      </c>
      <c r="D153" s="163" t="s">
        <v>262</v>
      </c>
      <c r="E153" s="164">
        <v>427000</v>
      </c>
      <c r="F153" s="164">
        <v>192384</v>
      </c>
      <c r="G153" s="209" t="s">
        <v>192</v>
      </c>
    </row>
    <row r="154" spans="1:7" ht="108.75">
      <c r="A154" s="214" t="s">
        <v>263</v>
      </c>
      <c r="B154" s="212" t="s">
        <v>110</v>
      </c>
      <c r="C154" s="212" t="s">
        <v>264</v>
      </c>
      <c r="D154" s="163" t="s">
        <v>265</v>
      </c>
      <c r="E154" s="164">
        <v>3773735.32</v>
      </c>
      <c r="F154" s="164">
        <v>3773735.32</v>
      </c>
      <c r="G154" s="165"/>
    </row>
    <row r="155" spans="1:7" ht="93">
      <c r="A155" s="17" t="s">
        <v>65</v>
      </c>
      <c r="B155" s="18" t="s">
        <v>95</v>
      </c>
      <c r="C155" s="25"/>
      <c r="D155" s="26" t="s">
        <v>7</v>
      </c>
      <c r="E155" s="20">
        <f>E156+E157</f>
        <v>7203252.29</v>
      </c>
      <c r="F155" s="20">
        <f>F156+F157</f>
        <v>1832502.29</v>
      </c>
      <c r="G155" s="27"/>
    </row>
    <row r="156" spans="1:7" ht="30.75">
      <c r="A156" s="104"/>
      <c r="B156" s="111" t="s">
        <v>110</v>
      </c>
      <c r="C156" s="111" t="s">
        <v>132</v>
      </c>
      <c r="D156" s="101" t="s">
        <v>74</v>
      </c>
      <c r="E156" s="112">
        <v>5434212.29</v>
      </c>
      <c r="F156" s="112">
        <v>63462.29</v>
      </c>
      <c r="G156" s="223" t="s">
        <v>28</v>
      </c>
    </row>
    <row r="157" spans="1:7" ht="30.75">
      <c r="A157" s="219"/>
      <c r="B157" s="42" t="s">
        <v>110</v>
      </c>
      <c r="C157" s="42" t="s">
        <v>132</v>
      </c>
      <c r="D157" s="75" t="s">
        <v>179</v>
      </c>
      <c r="E157" s="87">
        <v>1769040</v>
      </c>
      <c r="F157" s="87">
        <v>1769040</v>
      </c>
      <c r="G157" s="225"/>
    </row>
    <row r="158" spans="1:7" ht="78">
      <c r="A158" s="125" t="s">
        <v>247</v>
      </c>
      <c r="B158" s="31"/>
      <c r="C158" s="31" t="s">
        <v>249</v>
      </c>
      <c r="D158" s="32" t="s">
        <v>116</v>
      </c>
      <c r="E158" s="35">
        <f>E159+E160</f>
        <v>1100000</v>
      </c>
      <c r="F158" s="35">
        <f>F159+F160</f>
        <v>1020902</v>
      </c>
      <c r="G158" s="30"/>
    </row>
    <row r="159" spans="1:7" ht="109.5" customHeight="1">
      <c r="A159" s="69"/>
      <c r="B159" s="70" t="s">
        <v>150</v>
      </c>
      <c r="C159" s="70" t="s">
        <v>252</v>
      </c>
      <c r="D159" s="71" t="s">
        <v>250</v>
      </c>
      <c r="E159" s="72">
        <v>450000</v>
      </c>
      <c r="F159" s="72">
        <v>385048</v>
      </c>
      <c r="G159" s="226" t="s">
        <v>84</v>
      </c>
    </row>
    <row r="160" spans="1:7" ht="108.75">
      <c r="A160" s="83"/>
      <c r="B160" s="46" t="s">
        <v>124</v>
      </c>
      <c r="C160" s="46" t="s">
        <v>253</v>
      </c>
      <c r="D160" s="50" t="s">
        <v>251</v>
      </c>
      <c r="E160" s="48">
        <v>650000</v>
      </c>
      <c r="F160" s="48">
        <v>635854</v>
      </c>
      <c r="G160" s="57"/>
    </row>
    <row r="161" spans="1:7" ht="51" customHeight="1">
      <c r="A161" s="17" t="s">
        <v>55</v>
      </c>
      <c r="B161" s="18"/>
      <c r="C161" s="23" t="s">
        <v>221</v>
      </c>
      <c r="D161" s="26" t="s">
        <v>116</v>
      </c>
      <c r="E161" s="20">
        <f>E162+E167+E174</f>
        <v>18594671.369999997</v>
      </c>
      <c r="F161" s="20">
        <f>F162+F167+F174</f>
        <v>12057237.540000001</v>
      </c>
      <c r="G161" s="28"/>
    </row>
    <row r="162" spans="1:7" ht="18">
      <c r="A162" s="51"/>
      <c r="B162" s="210" t="s">
        <v>96</v>
      </c>
      <c r="C162" s="88"/>
      <c r="D162" s="53"/>
      <c r="E162" s="54">
        <f>E163+E164+E165+E166</f>
        <v>17106671.369999997</v>
      </c>
      <c r="F162" s="54">
        <f>F163+F164+F165+F166</f>
        <v>10569237.540000001</v>
      </c>
      <c r="G162" s="55"/>
    </row>
    <row r="163" spans="1:7" ht="62.25">
      <c r="A163" s="140"/>
      <c r="B163" s="111" t="s">
        <v>152</v>
      </c>
      <c r="C163" s="111" t="s">
        <v>221</v>
      </c>
      <c r="D163" s="101" t="s">
        <v>235</v>
      </c>
      <c r="E163" s="112">
        <v>3725000</v>
      </c>
      <c r="F163" s="112">
        <v>3725000</v>
      </c>
      <c r="G163" s="130"/>
    </row>
    <row r="164" spans="1:7" ht="62.25">
      <c r="A164" s="45"/>
      <c r="B164" s="62" t="s">
        <v>152</v>
      </c>
      <c r="C164" s="46" t="s">
        <v>221</v>
      </c>
      <c r="D164" s="50" t="s">
        <v>236</v>
      </c>
      <c r="E164" s="48">
        <v>5372021.42</v>
      </c>
      <c r="F164" s="48">
        <v>5278407.44</v>
      </c>
      <c r="G164" s="57"/>
    </row>
    <row r="165" spans="1:7" ht="78">
      <c r="A165" s="45"/>
      <c r="B165" s="62" t="s">
        <v>152</v>
      </c>
      <c r="C165" s="46" t="s">
        <v>221</v>
      </c>
      <c r="D165" s="50" t="s">
        <v>237</v>
      </c>
      <c r="E165" s="48">
        <v>3262024.85</v>
      </c>
      <c r="F165" s="48">
        <v>0</v>
      </c>
      <c r="G165" s="222" t="s">
        <v>14</v>
      </c>
    </row>
    <row r="166" spans="1:7" ht="62.25">
      <c r="A166" s="132"/>
      <c r="B166" s="258" t="s">
        <v>150</v>
      </c>
      <c r="C166" s="89" t="s">
        <v>221</v>
      </c>
      <c r="D166" s="86" t="s">
        <v>236</v>
      </c>
      <c r="E166" s="87">
        <v>4747625.1</v>
      </c>
      <c r="F166" s="87">
        <v>1565830.1</v>
      </c>
      <c r="G166" s="225" t="s">
        <v>238</v>
      </c>
    </row>
    <row r="167" spans="1:7" ht="17.25">
      <c r="A167" s="51"/>
      <c r="B167" s="52" t="s">
        <v>123</v>
      </c>
      <c r="C167" s="53"/>
      <c r="D167" s="53"/>
      <c r="E167" s="54">
        <f>SUM(E168:E173)</f>
        <v>660000</v>
      </c>
      <c r="F167" s="54">
        <f>SUM(F168:F173)</f>
        <v>660000</v>
      </c>
      <c r="G167" s="55"/>
    </row>
    <row r="168" spans="1:7" ht="30.75">
      <c r="A168" s="202"/>
      <c r="B168" s="64" t="s">
        <v>123</v>
      </c>
      <c r="C168" s="64" t="s">
        <v>221</v>
      </c>
      <c r="D168" s="96" t="s">
        <v>229</v>
      </c>
      <c r="E168" s="105">
        <v>550000</v>
      </c>
      <c r="F168" s="105">
        <v>550000</v>
      </c>
      <c r="G168" s="203"/>
    </row>
    <row r="169" spans="1:7" ht="30.75">
      <c r="A169" s="211"/>
      <c r="B169" s="64" t="s">
        <v>123</v>
      </c>
      <c r="C169" s="64" t="s">
        <v>221</v>
      </c>
      <c r="D169" s="50" t="s">
        <v>230</v>
      </c>
      <c r="E169" s="48">
        <v>30000</v>
      </c>
      <c r="F169" s="48">
        <v>30000</v>
      </c>
      <c r="G169" s="201"/>
    </row>
    <row r="170" spans="1:7" ht="30.75">
      <c r="A170" s="211"/>
      <c r="B170" s="64" t="s">
        <v>123</v>
      </c>
      <c r="C170" s="64" t="s">
        <v>221</v>
      </c>
      <c r="D170" s="50" t="s">
        <v>231</v>
      </c>
      <c r="E170" s="48">
        <v>5000</v>
      </c>
      <c r="F170" s="48">
        <v>5000</v>
      </c>
      <c r="G170" s="201"/>
    </row>
    <row r="171" spans="1:7" ht="30.75">
      <c r="A171" s="211"/>
      <c r="B171" s="64" t="s">
        <v>123</v>
      </c>
      <c r="C171" s="64" t="s">
        <v>221</v>
      </c>
      <c r="D171" s="50" t="s">
        <v>232</v>
      </c>
      <c r="E171" s="48">
        <v>20000</v>
      </c>
      <c r="F171" s="48">
        <v>20000</v>
      </c>
      <c r="G171" s="201"/>
    </row>
    <row r="172" spans="1:7" ht="15">
      <c r="A172" s="211"/>
      <c r="B172" s="64" t="s">
        <v>123</v>
      </c>
      <c r="C172" s="64" t="s">
        <v>221</v>
      </c>
      <c r="D172" s="50" t="s">
        <v>233</v>
      </c>
      <c r="E172" s="48">
        <v>30000</v>
      </c>
      <c r="F172" s="48">
        <v>30000</v>
      </c>
      <c r="G172" s="201"/>
    </row>
    <row r="173" spans="1:7" ht="15">
      <c r="A173" s="45"/>
      <c r="B173" s="64" t="s">
        <v>123</v>
      </c>
      <c r="C173" s="64" t="s">
        <v>221</v>
      </c>
      <c r="D173" s="50" t="s">
        <v>234</v>
      </c>
      <c r="E173" s="48">
        <v>25000</v>
      </c>
      <c r="F173" s="48">
        <v>25000</v>
      </c>
      <c r="G173" s="57"/>
    </row>
    <row r="174" spans="1:7" ht="17.25">
      <c r="A174" s="66"/>
      <c r="B174" s="52" t="s">
        <v>95</v>
      </c>
      <c r="C174" s="67"/>
      <c r="D174" s="67"/>
      <c r="E174" s="54">
        <f>SUM(E175:E182)</f>
        <v>828000</v>
      </c>
      <c r="F174" s="54">
        <f>SUM(F175:F182)</f>
        <v>828000</v>
      </c>
      <c r="G174" s="68"/>
    </row>
    <row r="175" spans="1:7" ht="30.75">
      <c r="A175" s="99"/>
      <c r="B175" s="111" t="s">
        <v>110</v>
      </c>
      <c r="C175" s="111" t="s">
        <v>221</v>
      </c>
      <c r="D175" s="101" t="s">
        <v>222</v>
      </c>
      <c r="E175" s="112">
        <v>44000</v>
      </c>
      <c r="F175" s="112">
        <v>44000</v>
      </c>
      <c r="G175" s="130"/>
    </row>
    <row r="176" spans="1:7" ht="46.5">
      <c r="A176" s="45"/>
      <c r="B176" s="46" t="s">
        <v>110</v>
      </c>
      <c r="C176" s="46" t="s">
        <v>221</v>
      </c>
      <c r="D176" s="50" t="s">
        <v>223</v>
      </c>
      <c r="E176" s="48">
        <v>16000</v>
      </c>
      <c r="F176" s="48">
        <v>16000</v>
      </c>
      <c r="G176" s="49"/>
    </row>
    <row r="177" spans="1:7" ht="30.75">
      <c r="A177" s="45"/>
      <c r="B177" s="46" t="s">
        <v>110</v>
      </c>
      <c r="C177" s="46" t="s">
        <v>221</v>
      </c>
      <c r="D177" s="50" t="s">
        <v>224</v>
      </c>
      <c r="E177" s="48">
        <v>300000</v>
      </c>
      <c r="F177" s="48">
        <v>300000</v>
      </c>
      <c r="G177" s="49"/>
    </row>
    <row r="178" spans="1:7" ht="46.5">
      <c r="A178" s="45"/>
      <c r="B178" s="46" t="s">
        <v>110</v>
      </c>
      <c r="C178" s="46" t="s">
        <v>221</v>
      </c>
      <c r="D178" s="50" t="s">
        <v>225</v>
      </c>
      <c r="E178" s="48">
        <v>125600</v>
      </c>
      <c r="F178" s="48">
        <v>125600</v>
      </c>
      <c r="G178" s="49"/>
    </row>
    <row r="179" spans="1:7" ht="15">
      <c r="A179" s="45"/>
      <c r="B179" s="46" t="s">
        <v>110</v>
      </c>
      <c r="C179" s="46" t="s">
        <v>221</v>
      </c>
      <c r="D179" s="50" t="s">
        <v>314</v>
      </c>
      <c r="E179" s="48">
        <v>122400</v>
      </c>
      <c r="F179" s="48">
        <v>122400</v>
      </c>
      <c r="G179" s="49"/>
    </row>
    <row r="180" spans="1:7" ht="62.25">
      <c r="A180" s="45"/>
      <c r="B180" s="46" t="s">
        <v>110</v>
      </c>
      <c r="C180" s="46" t="s">
        <v>221</v>
      </c>
      <c r="D180" s="50" t="s">
        <v>226</v>
      </c>
      <c r="E180" s="48">
        <v>33000</v>
      </c>
      <c r="F180" s="48">
        <v>33000</v>
      </c>
      <c r="G180" s="49"/>
    </row>
    <row r="181" spans="1:7" ht="15">
      <c r="A181" s="45"/>
      <c r="B181" s="46" t="s">
        <v>110</v>
      </c>
      <c r="C181" s="46" t="s">
        <v>221</v>
      </c>
      <c r="D181" s="50" t="s">
        <v>227</v>
      </c>
      <c r="E181" s="48">
        <v>133000</v>
      </c>
      <c r="F181" s="48">
        <v>133000</v>
      </c>
      <c r="G181" s="49"/>
    </row>
    <row r="182" spans="1:7" ht="62.25">
      <c r="A182" s="45"/>
      <c r="B182" s="46" t="s">
        <v>110</v>
      </c>
      <c r="C182" s="64" t="s">
        <v>221</v>
      </c>
      <c r="D182" s="50" t="s">
        <v>228</v>
      </c>
      <c r="E182" s="48">
        <v>54000</v>
      </c>
      <c r="F182" s="48">
        <v>54000</v>
      </c>
      <c r="G182" s="49"/>
    </row>
    <row r="183" spans="1:7" ht="53.25" customHeight="1">
      <c r="A183" s="17" t="s">
        <v>302</v>
      </c>
      <c r="B183" s="18"/>
      <c r="C183" s="23" t="s">
        <v>186</v>
      </c>
      <c r="D183" s="26" t="s">
        <v>116</v>
      </c>
      <c r="E183" s="20">
        <f>E184+E193+E201</f>
        <v>870000</v>
      </c>
      <c r="F183" s="20">
        <f>F184+F193+F201</f>
        <v>870000</v>
      </c>
      <c r="G183" s="28"/>
    </row>
    <row r="184" spans="1:7" ht="17.25">
      <c r="A184" s="51"/>
      <c r="B184" s="52" t="s">
        <v>95</v>
      </c>
      <c r="C184" s="53" t="s">
        <v>92</v>
      </c>
      <c r="D184" s="53"/>
      <c r="E184" s="54">
        <f>E185</f>
        <v>479000</v>
      </c>
      <c r="F184" s="54">
        <f>F185</f>
        <v>479000</v>
      </c>
      <c r="G184" s="55"/>
    </row>
    <row r="185" spans="1:7" ht="30.75">
      <c r="A185" s="51" t="s">
        <v>119</v>
      </c>
      <c r="B185" s="67" t="s">
        <v>110</v>
      </c>
      <c r="C185" s="67" t="s">
        <v>121</v>
      </c>
      <c r="D185" s="88"/>
      <c r="E185" s="93">
        <f>SUM(E186:E192)</f>
        <v>479000</v>
      </c>
      <c r="F185" s="93">
        <f>SUM(F186:F192)</f>
        <v>479000</v>
      </c>
      <c r="G185" s="68"/>
    </row>
    <row r="186" spans="1:7" s="149" customFormat="1" ht="15">
      <c r="A186" s="50"/>
      <c r="B186" s="46"/>
      <c r="C186" s="46"/>
      <c r="D186" s="50" t="s">
        <v>276</v>
      </c>
      <c r="E186" s="48">
        <v>150400</v>
      </c>
      <c r="F186" s="48">
        <v>150400</v>
      </c>
      <c r="G186" s="131"/>
    </row>
    <row r="187" spans="1:7" s="149" customFormat="1" ht="30.75">
      <c r="A187" s="50"/>
      <c r="B187" s="46"/>
      <c r="C187" s="46"/>
      <c r="D187" s="50" t="s">
        <v>301</v>
      </c>
      <c r="E187" s="48">
        <v>25200</v>
      </c>
      <c r="F187" s="48">
        <v>25200</v>
      </c>
      <c r="G187" s="131"/>
    </row>
    <row r="188" spans="1:7" s="149" customFormat="1" ht="30.75">
      <c r="A188" s="50"/>
      <c r="B188" s="46"/>
      <c r="C188" s="46"/>
      <c r="D188" s="50" t="s">
        <v>75</v>
      </c>
      <c r="E188" s="48">
        <v>76000</v>
      </c>
      <c r="F188" s="48">
        <v>76000</v>
      </c>
      <c r="G188" s="131"/>
    </row>
    <row r="189" spans="1:7" s="149" customFormat="1" ht="30.75">
      <c r="A189" s="50"/>
      <c r="B189" s="46"/>
      <c r="C189" s="46"/>
      <c r="D189" s="50" t="s">
        <v>303</v>
      </c>
      <c r="E189" s="48">
        <v>98200</v>
      </c>
      <c r="F189" s="48">
        <v>98200</v>
      </c>
      <c r="G189" s="131"/>
    </row>
    <row r="190" spans="1:7" s="149" customFormat="1" ht="15">
      <c r="A190" s="50"/>
      <c r="B190" s="46"/>
      <c r="C190" s="46"/>
      <c r="D190" s="50" t="s">
        <v>277</v>
      </c>
      <c r="E190" s="48">
        <v>20000</v>
      </c>
      <c r="F190" s="48">
        <v>20000</v>
      </c>
      <c r="G190" s="131"/>
    </row>
    <row r="191" spans="1:7" s="149" customFormat="1" ht="46.5">
      <c r="A191" s="156"/>
      <c r="B191" s="56"/>
      <c r="C191" s="56"/>
      <c r="D191" s="47" t="s">
        <v>305</v>
      </c>
      <c r="E191" s="59">
        <v>99000</v>
      </c>
      <c r="F191" s="59">
        <v>99000</v>
      </c>
      <c r="G191" s="157"/>
    </row>
    <row r="192" spans="1:7" s="149" customFormat="1" ht="15">
      <c r="A192" s="150"/>
      <c r="B192" s="89"/>
      <c r="C192" s="89"/>
      <c r="D192" s="86" t="s">
        <v>304</v>
      </c>
      <c r="E192" s="87">
        <v>10200</v>
      </c>
      <c r="F192" s="87">
        <v>10200</v>
      </c>
      <c r="G192" s="207"/>
    </row>
    <row r="193" spans="1:7" ht="17.25">
      <c r="A193" s="145"/>
      <c r="B193" s="146" t="s">
        <v>95</v>
      </c>
      <c r="C193" s="94" t="s">
        <v>92</v>
      </c>
      <c r="D193" s="94"/>
      <c r="E193" s="147">
        <f>E194</f>
        <v>338000</v>
      </c>
      <c r="F193" s="147">
        <f>F194</f>
        <v>338000</v>
      </c>
      <c r="G193" s="148"/>
    </row>
    <row r="194" spans="1:7" ht="15">
      <c r="A194" s="51" t="s">
        <v>120</v>
      </c>
      <c r="B194" s="67" t="s">
        <v>110</v>
      </c>
      <c r="C194" s="67" t="s">
        <v>122</v>
      </c>
      <c r="D194" s="88"/>
      <c r="E194" s="93">
        <f>SUM(E195:E200)</f>
        <v>338000</v>
      </c>
      <c r="F194" s="93">
        <f>SUM(F195:F200)</f>
        <v>338000</v>
      </c>
      <c r="G194" s="68"/>
    </row>
    <row r="195" spans="1:7" ht="30.75">
      <c r="A195" s="63"/>
      <c r="B195" s="64"/>
      <c r="C195" s="64"/>
      <c r="D195" s="96" t="s">
        <v>76</v>
      </c>
      <c r="E195" s="105">
        <v>30000</v>
      </c>
      <c r="F195" s="105">
        <v>30000</v>
      </c>
      <c r="G195" s="65"/>
    </row>
    <row r="196" spans="1:7" ht="15">
      <c r="A196" s="45"/>
      <c r="B196" s="46"/>
      <c r="C196" s="46"/>
      <c r="D196" s="50" t="s">
        <v>307</v>
      </c>
      <c r="E196" s="48">
        <v>66500</v>
      </c>
      <c r="F196" s="48">
        <v>66500</v>
      </c>
      <c r="G196" s="57"/>
    </row>
    <row r="197" spans="1:7" ht="30.75">
      <c r="A197" s="45"/>
      <c r="B197" s="46"/>
      <c r="C197" s="46"/>
      <c r="D197" s="50" t="s">
        <v>308</v>
      </c>
      <c r="E197" s="48">
        <v>58000</v>
      </c>
      <c r="F197" s="48">
        <v>58000</v>
      </c>
      <c r="G197" s="57"/>
    </row>
    <row r="198" spans="1:7" ht="46.5">
      <c r="A198" s="45"/>
      <c r="B198" s="46"/>
      <c r="C198" s="46"/>
      <c r="D198" s="50" t="s">
        <v>306</v>
      </c>
      <c r="E198" s="48">
        <v>43000</v>
      </c>
      <c r="F198" s="48">
        <v>43000</v>
      </c>
      <c r="G198" s="57"/>
    </row>
    <row r="199" spans="1:7" ht="93">
      <c r="A199" s="45"/>
      <c r="B199" s="46"/>
      <c r="C199" s="46"/>
      <c r="D199" s="50" t="s">
        <v>77</v>
      </c>
      <c r="E199" s="48">
        <v>122200</v>
      </c>
      <c r="F199" s="48">
        <v>122200</v>
      </c>
      <c r="G199" s="57"/>
    </row>
    <row r="200" spans="1:7" ht="15">
      <c r="A200" s="58"/>
      <c r="B200" s="56"/>
      <c r="C200" s="56"/>
      <c r="D200" s="47" t="s">
        <v>304</v>
      </c>
      <c r="E200" s="59">
        <v>18300</v>
      </c>
      <c r="F200" s="59">
        <v>18300</v>
      </c>
      <c r="G200" s="61"/>
    </row>
    <row r="201" spans="1:7" ht="15">
      <c r="A201" s="97"/>
      <c r="B201" s="53" t="s">
        <v>95</v>
      </c>
      <c r="C201" s="88"/>
      <c r="D201" s="84"/>
      <c r="E201" s="92">
        <f>E202</f>
        <v>53000</v>
      </c>
      <c r="F201" s="92">
        <f>F202</f>
        <v>53000</v>
      </c>
      <c r="G201" s="98"/>
    </row>
    <row r="202" spans="1:7" ht="108.75">
      <c r="A202" s="51" t="s">
        <v>309</v>
      </c>
      <c r="B202" s="53" t="s">
        <v>110</v>
      </c>
      <c r="C202" s="67" t="s">
        <v>310</v>
      </c>
      <c r="D202" s="84"/>
      <c r="E202" s="93">
        <f>E203+E204</f>
        <v>53000</v>
      </c>
      <c r="F202" s="93">
        <f>F203+F204</f>
        <v>53000</v>
      </c>
      <c r="G202" s="98"/>
    </row>
    <row r="203" spans="1:7" ht="15">
      <c r="A203" s="63"/>
      <c r="B203" s="64"/>
      <c r="C203" s="64"/>
      <c r="D203" s="96" t="s">
        <v>276</v>
      </c>
      <c r="E203" s="105">
        <v>46982.3</v>
      </c>
      <c r="F203" s="105">
        <v>46982.3</v>
      </c>
      <c r="G203" s="65"/>
    </row>
    <row r="204" spans="1:7" ht="15">
      <c r="A204" s="132"/>
      <c r="B204" s="89"/>
      <c r="C204" s="89"/>
      <c r="D204" s="96" t="s">
        <v>275</v>
      </c>
      <c r="E204" s="87">
        <v>6017.7</v>
      </c>
      <c r="F204" s="87">
        <v>6017.7</v>
      </c>
      <c r="G204" s="90"/>
    </row>
    <row r="205" spans="1:7" s="121" customFormat="1" ht="46.5">
      <c r="A205" s="22" t="s">
        <v>66</v>
      </c>
      <c r="B205" s="18"/>
      <c r="C205" s="186" t="s">
        <v>8</v>
      </c>
      <c r="D205" s="26" t="s">
        <v>116</v>
      </c>
      <c r="E205" s="20">
        <f>E206</f>
        <v>554800</v>
      </c>
      <c r="F205" s="20">
        <f>F206</f>
        <v>554800</v>
      </c>
      <c r="G205" s="24"/>
    </row>
    <row r="206" spans="1:7" ht="15">
      <c r="A206" s="40"/>
      <c r="B206" s="41" t="s">
        <v>95</v>
      </c>
      <c r="C206" s="41"/>
      <c r="D206" s="42"/>
      <c r="E206" s="43">
        <f>SUM(E207:E207)</f>
        <v>554800</v>
      </c>
      <c r="F206" s="43">
        <f>SUM(F207:F207)</f>
        <v>554800</v>
      </c>
      <c r="G206" s="44"/>
    </row>
    <row r="207" spans="1:7" ht="15">
      <c r="A207" s="45"/>
      <c r="B207" s="46" t="s">
        <v>110</v>
      </c>
      <c r="C207" s="46" t="s">
        <v>8</v>
      </c>
      <c r="D207" s="50"/>
      <c r="E207" s="48">
        <f>SUM(E208:E212)</f>
        <v>554800</v>
      </c>
      <c r="F207" s="48">
        <f>SUM(F208:F212)</f>
        <v>554800</v>
      </c>
      <c r="G207" s="49"/>
    </row>
    <row r="208" spans="1:7" ht="46.5">
      <c r="A208" s="143"/>
      <c r="B208" s="46"/>
      <c r="C208" s="46"/>
      <c r="D208" s="50" t="s">
        <v>311</v>
      </c>
      <c r="E208" s="48">
        <v>308235</v>
      </c>
      <c r="F208" s="48">
        <v>308235</v>
      </c>
      <c r="G208" s="144"/>
    </row>
    <row r="209" spans="1:7" ht="46.5">
      <c r="A209" s="143"/>
      <c r="B209" s="46"/>
      <c r="C209" s="46"/>
      <c r="D209" s="50" t="s">
        <v>312</v>
      </c>
      <c r="E209" s="48">
        <v>12165</v>
      </c>
      <c r="F209" s="48">
        <v>12165</v>
      </c>
      <c r="G209" s="144"/>
    </row>
    <row r="210" spans="1:7" ht="30.75">
      <c r="A210" s="143"/>
      <c r="B210" s="46"/>
      <c r="C210" s="46"/>
      <c r="D210" s="50" t="s">
        <v>313</v>
      </c>
      <c r="E210" s="48">
        <v>34000</v>
      </c>
      <c r="F210" s="48">
        <v>34000</v>
      </c>
      <c r="G210" s="144"/>
    </row>
    <row r="211" spans="1:7" ht="15">
      <c r="A211" s="143"/>
      <c r="B211" s="46"/>
      <c r="C211" s="46"/>
      <c r="D211" s="50" t="s">
        <v>314</v>
      </c>
      <c r="E211" s="48">
        <v>140400</v>
      </c>
      <c r="F211" s="48">
        <v>140400</v>
      </c>
      <c r="G211" s="144"/>
    </row>
    <row r="212" spans="1:7" ht="30.75">
      <c r="A212" s="156"/>
      <c r="B212" s="56"/>
      <c r="C212" s="56"/>
      <c r="D212" s="47" t="s">
        <v>315</v>
      </c>
      <c r="E212" s="59">
        <v>60000</v>
      </c>
      <c r="F212" s="59">
        <v>60000</v>
      </c>
      <c r="G212" s="157"/>
    </row>
    <row r="213" spans="1:7" ht="46.5">
      <c r="A213" s="22" t="s">
        <v>214</v>
      </c>
      <c r="B213" s="23" t="s">
        <v>95</v>
      </c>
      <c r="C213" s="23" t="s">
        <v>220</v>
      </c>
      <c r="D213" s="26" t="s">
        <v>116</v>
      </c>
      <c r="E213" s="37">
        <f>E214+E215+E216+E217</f>
        <v>790000</v>
      </c>
      <c r="F213" s="37">
        <f>F214+F215+F216+F217</f>
        <v>472211.61</v>
      </c>
      <c r="G213" s="28"/>
    </row>
    <row r="214" spans="1:7" ht="46.5">
      <c r="A214" s="128"/>
      <c r="B214" s="64" t="s">
        <v>110</v>
      </c>
      <c r="C214" s="64" t="s">
        <v>220</v>
      </c>
      <c r="D214" s="96" t="s">
        <v>215</v>
      </c>
      <c r="E214" s="105">
        <v>336600</v>
      </c>
      <c r="F214" s="105">
        <v>336590</v>
      </c>
      <c r="G214" s="187"/>
    </row>
    <row r="215" spans="1:7" ht="46.5">
      <c r="A215" s="143"/>
      <c r="B215" s="46" t="s">
        <v>110</v>
      </c>
      <c r="C215" s="46" t="s">
        <v>220</v>
      </c>
      <c r="D215" s="50" t="s">
        <v>216</v>
      </c>
      <c r="E215" s="48">
        <v>90850</v>
      </c>
      <c r="F215" s="48">
        <v>90821.61</v>
      </c>
      <c r="G215" s="144"/>
    </row>
    <row r="216" spans="1:7" ht="50.25" customHeight="1">
      <c r="A216" s="143"/>
      <c r="B216" s="46" t="s">
        <v>110</v>
      </c>
      <c r="C216" s="46" t="s">
        <v>220</v>
      </c>
      <c r="D216" s="50" t="s">
        <v>217</v>
      </c>
      <c r="E216" s="48">
        <v>44800</v>
      </c>
      <c r="F216" s="48">
        <v>44800</v>
      </c>
      <c r="G216" s="144"/>
    </row>
    <row r="217" spans="1:7" ht="63" thickBot="1">
      <c r="A217" s="143"/>
      <c r="B217" s="46" t="s">
        <v>110</v>
      </c>
      <c r="C217" s="46" t="s">
        <v>220</v>
      </c>
      <c r="D217" s="50" t="s">
        <v>218</v>
      </c>
      <c r="E217" s="48">
        <v>317750</v>
      </c>
      <c r="F217" s="48">
        <v>0</v>
      </c>
      <c r="G217" s="224" t="s">
        <v>219</v>
      </c>
    </row>
    <row r="218" spans="1:7" ht="18" thickBot="1">
      <c r="A218" s="151" t="s">
        <v>85</v>
      </c>
      <c r="B218" s="152"/>
      <c r="C218" s="152"/>
      <c r="D218" s="153"/>
      <c r="E218" s="155">
        <f>E8+E10+E12+E17+E19+E21+E23+E27+E35+E47+E50+E52+E103+E112+E118+E121+E125+E129+E134+E137+E139+E141+E143+E146+E150+E155+E114+E158+E161+E183+E205+E213+E127+E25+E45+E31+E132</f>
        <v>314134895.53999996</v>
      </c>
      <c r="F218" s="155">
        <f>F8+F10+F12+F17+F19+F21+F23+F27+F35+F47+F50+F52+F103+F112+F118+F121+F125+F129+F134+F137+F139+F141+F143+F146+F150+F155+F114+F158+F161+F183+F205+F213+F127+F25+F45+F31+F132</f>
        <v>163226661.72</v>
      </c>
      <c r="G218" s="154"/>
    </row>
    <row r="219" ht="9.75" customHeight="1">
      <c r="E219" s="260"/>
    </row>
    <row r="220" spans="5:6" ht="41.25" customHeight="1">
      <c r="E220" s="260"/>
      <c r="F220" s="260"/>
    </row>
  </sheetData>
  <mergeCells count="8">
    <mergeCell ref="A105:A106"/>
    <mergeCell ref="D6:D7"/>
    <mergeCell ref="F1:G1"/>
    <mergeCell ref="B6:C6"/>
    <mergeCell ref="G6:G7"/>
    <mergeCell ref="E6:E7"/>
    <mergeCell ref="F6:F7"/>
    <mergeCell ref="A3:G4"/>
  </mergeCells>
  <printOptions horizontalCentered="1"/>
  <pageMargins left="0.5905511811023623" right="0.5905511811023623" top="0.984251968503937" bottom="0.5905511811023623" header="0.5118110236220472" footer="0.5118110236220472"/>
  <pageSetup fitToHeight="2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2013-03-13T07:25:52Z</cp:lastPrinted>
  <dcterms:created xsi:type="dcterms:W3CDTF">2002-03-11T10:22:12Z</dcterms:created>
  <dcterms:modified xsi:type="dcterms:W3CDTF">2013-03-13T07:26:02Z</dcterms:modified>
  <cp:category/>
  <cp:version/>
  <cp:contentType/>
  <cp:contentStatus/>
</cp:coreProperties>
</file>