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36" yWindow="252" windowWidth="15456" windowHeight="10320"/>
  </bookViews>
  <sheets>
    <sheet name="Бюджет" sheetId="3" r:id="rId1"/>
  </sheets>
  <definedNames>
    <definedName name="APPT" localSheetId="0">Бюджет!$A$14</definedName>
    <definedName name="FIO" localSheetId="0">Бюджет!$F$14</definedName>
    <definedName name="SIGN" localSheetId="0">Бюджет!$A$14:$H$14</definedName>
  </definedNames>
  <calcPr calcId="145621"/>
</workbook>
</file>

<file path=xl/calcChain.xml><?xml version="1.0" encoding="utf-8"?>
<calcChain xmlns="http://schemas.openxmlformats.org/spreadsheetml/2006/main">
  <c r="D395" i="3" l="1"/>
  <c r="C395" i="3"/>
  <c r="E381" i="3"/>
  <c r="D381" i="3"/>
  <c r="D382" i="3" s="1"/>
  <c r="C381" i="3"/>
  <c r="C382" i="3"/>
  <c r="D376" i="3"/>
  <c r="C376" i="3"/>
  <c r="E368" i="3"/>
  <c r="D368" i="3"/>
  <c r="C368" i="3"/>
  <c r="E361" i="3"/>
  <c r="D361" i="3"/>
  <c r="C361" i="3"/>
  <c r="D354" i="3"/>
  <c r="E354" i="3" s="1"/>
  <c r="C354" i="3"/>
  <c r="C347" i="3"/>
  <c r="D347" i="3"/>
  <c r="E336" i="3"/>
  <c r="D336" i="3"/>
  <c r="D337" i="3" s="1"/>
  <c r="C336" i="3"/>
  <c r="C337" i="3" s="1"/>
  <c r="E303" i="3"/>
  <c r="D303" i="3"/>
  <c r="C303" i="3"/>
  <c r="E286" i="3"/>
  <c r="D286" i="3"/>
  <c r="C286" i="3"/>
  <c r="E271" i="3"/>
  <c r="D271" i="3"/>
  <c r="C271" i="3"/>
  <c r="E259" i="3"/>
  <c r="D259" i="3"/>
  <c r="C259" i="3"/>
  <c r="E250" i="3"/>
  <c r="D250" i="3"/>
  <c r="C250" i="3"/>
  <c r="C241" i="3"/>
  <c r="D241" i="3"/>
  <c r="E241" i="3" s="1"/>
  <c r="E230" i="3"/>
  <c r="D230" i="3"/>
  <c r="D231" i="3" s="1"/>
  <c r="C230" i="3"/>
  <c r="C231" i="3" s="1"/>
  <c r="E216" i="3"/>
  <c r="D216" i="3"/>
  <c r="C216" i="3"/>
  <c r="E198" i="3"/>
  <c r="D198" i="3"/>
  <c r="C198" i="3"/>
  <c r="D182" i="3"/>
  <c r="C182" i="3"/>
  <c r="E160" i="3"/>
  <c r="E159" i="3"/>
  <c r="D161" i="3"/>
  <c r="C161" i="3"/>
  <c r="D160" i="3"/>
  <c r="D159" i="3"/>
  <c r="C160" i="3"/>
  <c r="C159" i="3"/>
  <c r="C153" i="3"/>
  <c r="D153" i="3"/>
  <c r="E153" i="3" s="1"/>
  <c r="E141" i="3"/>
  <c r="D142" i="3"/>
  <c r="C142" i="3"/>
  <c r="E142" i="3" s="1"/>
  <c r="D141" i="3"/>
  <c r="C141" i="3"/>
  <c r="E134" i="3"/>
  <c r="D134" i="3"/>
  <c r="C134" i="3"/>
  <c r="D127" i="3"/>
  <c r="D126" i="3"/>
  <c r="E126" i="3" s="1"/>
  <c r="C126" i="3"/>
  <c r="C127" i="3" s="1"/>
  <c r="D119" i="3"/>
  <c r="D120" i="3" s="1"/>
  <c r="C119" i="3"/>
  <c r="C120" i="3"/>
  <c r="E109" i="3"/>
  <c r="D109" i="3"/>
  <c r="D110" i="3" s="1"/>
  <c r="C109" i="3"/>
  <c r="C97" i="3"/>
  <c r="D97" i="3"/>
  <c r="E97" i="3" s="1"/>
  <c r="E82" i="3"/>
  <c r="D82" i="3"/>
  <c r="D83" i="3" s="1"/>
  <c r="C82" i="3"/>
  <c r="C83" i="3" s="1"/>
  <c r="C74" i="3"/>
  <c r="D74" i="3"/>
  <c r="E74" i="3" s="1"/>
  <c r="E57" i="3"/>
  <c r="D57" i="3"/>
  <c r="D58" i="3" s="1"/>
  <c r="C57" i="3"/>
  <c r="C58" i="3"/>
  <c r="D46" i="3"/>
  <c r="E46" i="3" s="1"/>
  <c r="C46" i="3"/>
  <c r="E395" i="3" l="1"/>
  <c r="E382" i="3"/>
  <c r="E376" i="3"/>
  <c r="E347" i="3"/>
  <c r="E337" i="3"/>
  <c r="E231" i="3"/>
  <c r="E182" i="3"/>
  <c r="E161" i="3"/>
  <c r="E119" i="3"/>
  <c r="E83" i="3"/>
  <c r="E58" i="3"/>
  <c r="C29" i="3"/>
  <c r="D29" i="3"/>
  <c r="D10" i="3"/>
  <c r="C10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7" i="3"/>
  <c r="E48" i="3"/>
  <c r="E49" i="3"/>
  <c r="E50" i="3"/>
  <c r="E51" i="3"/>
  <c r="E52" i="3"/>
  <c r="E53" i="3"/>
  <c r="E54" i="3"/>
  <c r="E59" i="3"/>
  <c r="E60" i="3"/>
  <c r="E61" i="3"/>
  <c r="E62" i="3"/>
  <c r="E63" i="3"/>
  <c r="E64" i="3"/>
  <c r="E65" i="3"/>
  <c r="E66" i="3"/>
  <c r="E67" i="3"/>
  <c r="E68" i="3"/>
  <c r="E69" i="3"/>
  <c r="E70" i="3"/>
  <c r="E75" i="3"/>
  <c r="E76" i="3"/>
  <c r="E77" i="3"/>
  <c r="E78" i="3"/>
  <c r="E79" i="3"/>
  <c r="E84" i="3"/>
  <c r="E85" i="3"/>
  <c r="E86" i="3"/>
  <c r="E87" i="3"/>
  <c r="E88" i="3"/>
  <c r="E89" i="3"/>
  <c r="E90" i="3"/>
  <c r="E91" i="3"/>
  <c r="E92" i="3"/>
  <c r="E93" i="3"/>
  <c r="E98" i="3"/>
  <c r="E99" i="3"/>
  <c r="E100" i="3"/>
  <c r="E101" i="3"/>
  <c r="E102" i="3"/>
  <c r="E103" i="3"/>
  <c r="E104" i="3"/>
  <c r="E105" i="3"/>
  <c r="E106" i="3"/>
  <c r="E111" i="3"/>
  <c r="E112" i="3"/>
  <c r="E113" i="3"/>
  <c r="E114" i="3"/>
  <c r="E115" i="3"/>
  <c r="E116" i="3"/>
  <c r="E121" i="3"/>
  <c r="E122" i="3"/>
  <c r="E123" i="3"/>
  <c r="E128" i="3"/>
  <c r="E129" i="3"/>
  <c r="E130" i="3"/>
  <c r="E135" i="3"/>
  <c r="E136" i="3"/>
  <c r="E137" i="3"/>
  <c r="E138" i="3"/>
  <c r="E143" i="3"/>
  <c r="E144" i="3"/>
  <c r="E145" i="3"/>
  <c r="E146" i="3"/>
  <c r="E147" i="3"/>
  <c r="E148" i="3"/>
  <c r="E149" i="3"/>
  <c r="E154" i="3"/>
  <c r="E155" i="3"/>
  <c r="E156" i="3"/>
  <c r="E157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7" i="3"/>
  <c r="E218" i="3"/>
  <c r="E219" i="3"/>
  <c r="E220" i="3"/>
  <c r="E221" i="3"/>
  <c r="E222" i="3"/>
  <c r="E223" i="3"/>
  <c r="E224" i="3"/>
  <c r="E225" i="3"/>
  <c r="E226" i="3"/>
  <c r="E227" i="3"/>
  <c r="E232" i="3"/>
  <c r="E233" i="3"/>
  <c r="E234" i="3"/>
  <c r="E235" i="3"/>
  <c r="E236" i="3"/>
  <c r="E237" i="3"/>
  <c r="E242" i="3"/>
  <c r="E243" i="3"/>
  <c r="E244" i="3"/>
  <c r="E245" i="3"/>
  <c r="E246" i="3"/>
  <c r="E251" i="3"/>
  <c r="E252" i="3"/>
  <c r="E253" i="3"/>
  <c r="E254" i="3"/>
  <c r="E255" i="3"/>
  <c r="E260" i="3"/>
  <c r="E261" i="3"/>
  <c r="E262" i="3"/>
  <c r="E263" i="3"/>
  <c r="E264" i="3"/>
  <c r="E265" i="3"/>
  <c r="E266" i="3"/>
  <c r="E267" i="3"/>
  <c r="E272" i="3"/>
  <c r="E273" i="3"/>
  <c r="E274" i="3"/>
  <c r="E275" i="3"/>
  <c r="E276" i="3"/>
  <c r="E277" i="3"/>
  <c r="E278" i="3"/>
  <c r="E279" i="3"/>
  <c r="E280" i="3"/>
  <c r="E281" i="3"/>
  <c r="E282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8" i="3"/>
  <c r="E339" i="3"/>
  <c r="E340" i="3"/>
  <c r="E341" i="3"/>
  <c r="E342" i="3"/>
  <c r="E343" i="3"/>
  <c r="E348" i="3"/>
  <c r="E349" i="3"/>
  <c r="E350" i="3"/>
  <c r="E355" i="3"/>
  <c r="E356" i="3"/>
  <c r="E357" i="3"/>
  <c r="E362" i="3"/>
  <c r="E363" i="3"/>
  <c r="E364" i="3"/>
  <c r="E369" i="3"/>
  <c r="E370" i="3"/>
  <c r="E371" i="3"/>
  <c r="E372" i="3"/>
  <c r="E377" i="3"/>
  <c r="E378" i="3"/>
  <c r="E383" i="3"/>
  <c r="E384" i="3"/>
  <c r="E385" i="3"/>
  <c r="E386" i="3"/>
  <c r="E387" i="3"/>
  <c r="E388" i="3"/>
  <c r="E389" i="3"/>
  <c r="E390" i="3"/>
  <c r="E391" i="3"/>
  <c r="E396" i="3"/>
  <c r="E397" i="3"/>
  <c r="E398" i="3"/>
  <c r="E399" i="3"/>
  <c r="E400" i="3"/>
  <c r="E401" i="3"/>
  <c r="E402" i="3"/>
  <c r="E403" i="3"/>
  <c r="E404" i="3"/>
  <c r="E6" i="3"/>
  <c r="E7" i="3"/>
  <c r="C11" i="3"/>
  <c r="E10" i="3" l="1"/>
  <c r="E29" i="3"/>
  <c r="D11" i="3"/>
  <c r="E11" i="3" s="1"/>
  <c r="C110" i="3"/>
</calcChain>
</file>

<file path=xl/sharedStrings.xml><?xml version="1.0" encoding="utf-8"?>
<sst xmlns="http://schemas.openxmlformats.org/spreadsheetml/2006/main" count="676" uniqueCount="535">
  <si>
    <t>КЦСР</t>
  </si>
  <si>
    <t>5200000000</t>
  </si>
  <si>
    <t>Муниципальная программа "Развитие образования Кировского муниципального района Ленинградской области"</t>
  </si>
  <si>
    <t>5210000000</t>
  </si>
  <si>
    <t>Подпрограмма "Развитие дошкольного образования детей Кировского муниципального района Ленинградской области"</t>
  </si>
  <si>
    <t>5210100000</t>
  </si>
  <si>
    <t>Основное мероприятие "Реализация образовательных программ дошкольного образования"</t>
  </si>
  <si>
    <t>5210100240</t>
  </si>
  <si>
    <t>Расходы на обеспечение деятельности муниципальных казенных учреждений</t>
  </si>
  <si>
    <t>5210100250</t>
  </si>
  <si>
    <t>Предоставление муниципальным бюджетным и автономным учреждениям субсидий</t>
  </si>
  <si>
    <t>5210106140</t>
  </si>
  <si>
    <t>Субсидии частным образовательным организациям на возмещение затрат, связанных с предоставлением услуги дошкольного образования в части содержания ребенка (присмотра и ухода)</t>
  </si>
  <si>
    <t>5210111130</t>
  </si>
  <si>
    <t>Расходы на оплату коммунальных услуг муниципальных бюджетных учреждений дошкольного образования</t>
  </si>
  <si>
    <t>5210111780</t>
  </si>
  <si>
    <t>Организация семейных дошкольных групп</t>
  </si>
  <si>
    <t>5210200000</t>
  </si>
  <si>
    <t>Основное мероприятие "Развитие инфраструктуры дошкольного образования"</t>
  </si>
  <si>
    <t>5210211770</t>
  </si>
  <si>
    <t>Оснащение оборудованием детских дошкольных организаций</t>
  </si>
  <si>
    <t>5210211810</t>
  </si>
  <si>
    <t>Создание дополнительных мест в учреждениях дошкольного образования за исключением организации строительства, реконструкции объектов и выкупа</t>
  </si>
  <si>
    <t>5210300000</t>
  </si>
  <si>
    <t>Основное мероприятие "Содействие развитию дошкольного образования"</t>
  </si>
  <si>
    <t>5210311800</t>
  </si>
  <si>
    <t>Обновление содержания дошкольного образования</t>
  </si>
  <si>
    <t>5210400000</t>
  </si>
  <si>
    <t>Основное мероприятие "Оказание мер социальной поддержки семьям, имеющим детей"</t>
  </si>
  <si>
    <t>5210471360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</si>
  <si>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образования, в Ленинградской области</t>
  </si>
  <si>
    <t>5220000000</t>
  </si>
  <si>
    <t>Подпрограмма "Развитие начального общего, основного общего и среднего общего образования детей Кировского муниципального района Ленинградской области"</t>
  </si>
  <si>
    <t>5220100000</t>
  </si>
  <si>
    <t>Основное мероприятие "Реализация образовательных программ общего образования"</t>
  </si>
  <si>
    <t>5220100240</t>
  </si>
  <si>
    <t>5220100250</t>
  </si>
  <si>
    <t>5220111230</t>
  </si>
  <si>
    <t>Расходы на оплату коммунальных услуг муниципальных бюджетных учреждений общего образования</t>
  </si>
  <si>
    <t>5220111950</t>
  </si>
  <si>
    <t>Организация групп продленного дня в образовательных организациях</t>
  </si>
  <si>
    <t>5220200000</t>
  </si>
  <si>
    <t>Основное мероприятие "Развитие инфраструктуры общего образования"</t>
  </si>
  <si>
    <t>5220211870</t>
  </si>
  <si>
    <t>Оснащение учебно-лабораторным оборудованием организаций, работающих по ФГОС</t>
  </si>
  <si>
    <t>5220280060</t>
  </si>
  <si>
    <t>Приобретение объектов для организации общего образования</t>
  </si>
  <si>
    <t>5220300000</t>
  </si>
  <si>
    <t>Основное мероприятие "Содействие развитию общего образования"</t>
  </si>
  <si>
    <t>5220311830</t>
  </si>
  <si>
    <t>Обновление содержания общего образования и развитие сети общеобразовательных учреждений</t>
  </si>
  <si>
    <t>5220311840</t>
  </si>
  <si>
    <t>Развитие воспитательного потенциала системы общего образования</t>
  </si>
  <si>
    <t>5220311880</t>
  </si>
  <si>
    <t>Государственная регламентация деятельности образовательных организаций</t>
  </si>
  <si>
    <t>5230000000</t>
  </si>
  <si>
    <t>Подпрограмма "Развитие воспитательного пространства Кировского муниципального района Ленинградской области"</t>
  </si>
  <si>
    <t>5230100000</t>
  </si>
  <si>
    <t>Основное мероприятие "Реализация программ дополнительного образования детей"</t>
  </si>
  <si>
    <t>5230100250</t>
  </si>
  <si>
    <t>5230111330</t>
  </si>
  <si>
    <t>Расходы на оплату коммунальных услуг муниципальных бюджетных учреждений дополнительного образования</t>
  </si>
  <si>
    <t>5230200000</t>
  </si>
  <si>
    <t>Основное мероприятие "Содействие развитию дополнительного образования"</t>
  </si>
  <si>
    <t>5230211860</t>
  </si>
  <si>
    <t>Развитие системы образования</t>
  </si>
  <si>
    <t>5230300000</t>
  </si>
  <si>
    <t>Основное мероприятие "Поддержка талантливой молодежи"</t>
  </si>
  <si>
    <t>5230311890</t>
  </si>
  <si>
    <t>Поддержка талантливой молодежи</t>
  </si>
  <si>
    <t>5240000000</t>
  </si>
  <si>
    <t>Подпрограмма "Кадровое обеспечение системы образования Кировского муниципального района Ленинградской области"</t>
  </si>
  <si>
    <t>5240100000</t>
  </si>
  <si>
    <t>Основное мероприятие "Реализация образовательных программ дошкольного и общего образования"</t>
  </si>
  <si>
    <t>5240171350</t>
  </si>
  <si>
    <t>Обеспечение государственных гарантий реализации прав на получение общедоступного и бесплатного дошкольного образования</t>
  </si>
  <si>
    <t>5240171530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</si>
  <si>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</si>
  <si>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5240200000</t>
  </si>
  <si>
    <t>Основное мероприятие "Содействие развитию кадрового потенциала"</t>
  </si>
  <si>
    <t>5240211900</t>
  </si>
  <si>
    <t>Развитие кадрового потенциала системы дошкольного, общего и дополнительного образования</t>
  </si>
  <si>
    <t>5240211920</t>
  </si>
  <si>
    <t>Развитие кадровых ресурсов</t>
  </si>
  <si>
    <t>5240211930</t>
  </si>
  <si>
    <t>Проведение аттестации рабочих мест</t>
  </si>
  <si>
    <t>5240211940</t>
  </si>
  <si>
    <t>Проведение периодического медицинского осмотра работников образовательных учреждений</t>
  </si>
  <si>
    <t>5240270840</t>
  </si>
  <si>
    <t>5240300000</t>
  </si>
  <si>
    <t>Основное мероприятие "Поощрение лучших педагогических работников"</t>
  </si>
  <si>
    <t>5240311910</t>
  </si>
  <si>
    <t>Поощрение педагогических работников района</t>
  </si>
  <si>
    <t>5250000000</t>
  </si>
  <si>
    <t>Подпрограмма "Информатизация системы образования Кировского муниципального района Ленинградской области"</t>
  </si>
  <si>
    <t>5250100000</t>
  </si>
  <si>
    <t>Основное мероприятие "Создание современной информационно-образовательной среды образовательных организаций"</t>
  </si>
  <si>
    <t>5250112150</t>
  </si>
  <si>
    <t>Развитие электронного и дистанционного обучения в образовательных организациях</t>
  </si>
  <si>
    <t>5250112270</t>
  </si>
  <si>
    <t>Приобретение компьютерного оборудования для образовательных организаций в целях информатизации обучения</t>
  </si>
  <si>
    <t>5250112300</t>
  </si>
  <si>
    <t>Техническое сопровождение в целях информатизации обучения учащихся</t>
  </si>
  <si>
    <t>5260000000</t>
  </si>
  <si>
    <t>Подпрограмма "Охрана здоровья участников образовательного процесса Кировского муниципального района Ленинградской области"</t>
  </si>
  <si>
    <t>5260100000</t>
  </si>
  <si>
    <t>Основное мероприятие "Создание в образовательных организациях условий для сохранения и укрепления здоровья"</t>
  </si>
  <si>
    <t>5260112220</t>
  </si>
  <si>
    <t>Проведение мероприятий, направленных на организацию охраны участников образовательного процесса</t>
  </si>
  <si>
    <t>5260112250</t>
  </si>
  <si>
    <t>Обслуживание системы водоочистки образовательных организаций</t>
  </si>
  <si>
    <t>5260112260</t>
  </si>
  <si>
    <t>Благоустройство территорий образовательных организаций</t>
  </si>
  <si>
    <t>5260200000</t>
  </si>
  <si>
    <t>Основное мероприятие "Обеспечение отдыха, оздоровления, занятости детей, подростков и молодежи"</t>
  </si>
  <si>
    <t>5260212290</t>
  </si>
  <si>
    <t>Организация отдыха и оздоровления детей и подростков</t>
  </si>
  <si>
    <t>5260270600</t>
  </si>
  <si>
    <t>5260300000</t>
  </si>
  <si>
    <t>Основное мероприятие "Предоставление питания на бесплатной основе (с частичной компенсацией его стоимости) обучающимся в муниципальных образовательных организациях, в частных общеобразовательных организациях, расположенных на территории Ленинградской области"</t>
  </si>
  <si>
    <t>5260371440</t>
  </si>
  <si>
    <t>Предоставление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</si>
  <si>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>5270000000</t>
  </si>
  <si>
    <t>Подпрограмма "Безопасность образовательных организаций Кировского муниципального района Ленинградской области"</t>
  </si>
  <si>
    <t>5270100000</t>
  </si>
  <si>
    <t>Основное мероприятие "Организация мероприятий по комплексной безопасности образовательных организаций"</t>
  </si>
  <si>
    <t>5270112160</t>
  </si>
  <si>
    <t>Обслуживание АПС в муниципальных образовательных организациях</t>
  </si>
  <si>
    <t>5270112170</t>
  </si>
  <si>
    <t>Обеспечение функционирования канала связи с пожарными частями в муниципальных образовательных организациях</t>
  </si>
  <si>
    <t>5270112180</t>
  </si>
  <si>
    <t>Обслуживание охранной тревожной сигнализации в муниципальных образовательных организациях</t>
  </si>
  <si>
    <t>5270112200</t>
  </si>
  <si>
    <t>Организация мероприятий по комплексной безопасности муниципальных образовательных организаций</t>
  </si>
  <si>
    <t>5270112340</t>
  </si>
  <si>
    <t>Организация охраны в муниципальных образовательных организациях путем экстренного вызова группы задержания вневедомственной охраны</t>
  </si>
  <si>
    <t>5270200000</t>
  </si>
  <si>
    <t>Основное мероприятие "Обеспечение безопасности дорожного движения"</t>
  </si>
  <si>
    <t>5270212440</t>
  </si>
  <si>
    <t>Обеспечение безопасности дорожного движения</t>
  </si>
  <si>
    <t>5280000000</t>
  </si>
  <si>
    <t>Подпрограмма "Укрепление материально-технической базы образовательных организаций Кировского муниципального района Ленинградской области"</t>
  </si>
  <si>
    <t>5280100000</t>
  </si>
  <si>
    <t>Основное мероприятие "Развитие инфраструктуры образования"</t>
  </si>
  <si>
    <t>5280170490</t>
  </si>
  <si>
    <t>Укрепление материально-технической базы организаций дошкольного образования</t>
  </si>
  <si>
    <t>5280170510</t>
  </si>
  <si>
    <t>Укрепление материально-технической базы организаций общего образования</t>
  </si>
  <si>
    <t>5280170570</t>
  </si>
  <si>
    <t>Укрепление материально-технической базы организаций дополнительного образования</t>
  </si>
  <si>
    <t>5300000000</t>
  </si>
  <si>
    <t>Муниципальная программа "Социальная поддержка отдельных категорий граждан Кировского района Ленинградской области"</t>
  </si>
  <si>
    <t>5310000000</t>
  </si>
  <si>
    <t>Подпрограмма "Развитие мер социальной поддержки отдельных категорий граждан"</t>
  </si>
  <si>
    <t>5310100000</t>
  </si>
  <si>
    <t>Основное мероприятие "Предоставление мер социальной поддержки отдельным категориям граждан (ветеранам труда, жертвам политических репрессий, труженикам тыла, ветеранам, инвалидам и детям Великой Отечественной Войны)"</t>
  </si>
  <si>
    <t>5310171150</t>
  </si>
  <si>
    <t>Обеспечение бесплатного изготовления и ремонта зубных протезов ветеранам труда, труженикам тыла, жертвам политических репрессий</t>
  </si>
  <si>
    <t>5320000000</t>
  </si>
  <si>
    <t>Подпрограмма "Модернизация и развитие социального обслуживания населения"</t>
  </si>
  <si>
    <t>5320100000</t>
  </si>
  <si>
    <t>Основное мероприятие "Обеспечение деятельности учреждений социального обслуживания населения"</t>
  </si>
  <si>
    <t>5320171200</t>
  </si>
  <si>
    <t>Предоставление социального обслуживания гражданам пожилого возраста, инвалидам и гражданам, находящимся в трудной жизненной ситуации, детям-инвалидам, детям с ограниченными возможностями, несовершеннолетним детям и семьям с детьми, находящимся в трудной жизненной ситуации на предоставление социального обслуживания населению</t>
  </si>
  <si>
    <t>5330000000</t>
  </si>
  <si>
    <t>Подпрограмма "Совершенствование социальной поддержки семьи и детей"</t>
  </si>
  <si>
    <t>5330300000</t>
  </si>
  <si>
    <t>Основное мероприятие "Улучшение качества жизни детей, находящихся в трудной жизненной ситуации"</t>
  </si>
  <si>
    <t>5330310770</t>
  </si>
  <si>
    <t>Проведение мероприятий 2 этапа "Семья" комплексной профилактической операции "Подросток"</t>
  </si>
  <si>
    <t>5330310780</t>
  </si>
  <si>
    <t>Профилактика семейного неблагополучия и укрепления института семьи</t>
  </si>
  <si>
    <t>5340000000</t>
  </si>
  <si>
    <t>Подпрограмма "Социальная поддержка граждан пожилого возраста и инвалидов в Кировском муниципальном районе Ленинградской области"</t>
  </si>
  <si>
    <t>5340100000</t>
  </si>
  <si>
    <t>Основное мероприятие "Доплаты к пенсиям муниципальных служащих"</t>
  </si>
  <si>
    <t>5340103080</t>
  </si>
  <si>
    <t>Доплаты к пенсиям муниципальных служащих</t>
  </si>
  <si>
    <t>5340200000</t>
  </si>
  <si>
    <t>Основное мероприятие "Социальная поддержка граждан пожилого возраста"</t>
  </si>
  <si>
    <t>5340210840</t>
  </si>
  <si>
    <t>Актуализация деятельности пунктов безвозмездного предоставления во временное пользование технических средств реабилитации и предметов ухода за пожилыми людьми</t>
  </si>
  <si>
    <t>5340210870</t>
  </si>
  <si>
    <t>Проведение мероприятий, направленных на социальную адаптацию и социальную поддержку пожилых граждан и инвалидов</t>
  </si>
  <si>
    <t>5340271200</t>
  </si>
  <si>
    <t>5350000000</t>
  </si>
  <si>
    <t>Подпрограмма "Формирование доступной среды жизнедеятельности для инвалидов в Кировском муниципальном районе Ленинградской области"</t>
  </si>
  <si>
    <t>5350200000</t>
  </si>
  <si>
    <t>Основное мероприятие "Организация и проведение комплекса мероприятий, направленных на реабилитацию и социальную интеграцию инвалидов "</t>
  </si>
  <si>
    <t>5350210950</t>
  </si>
  <si>
    <t>Проведение обследования и паспортизация объектов социальной структуры и услуг в приоритетных сферах жизнедеятельности инвалидов, формирование и обновление карт доступности</t>
  </si>
  <si>
    <t>5350210960</t>
  </si>
  <si>
    <t>Оплата услуг "Интернета" для инвалидов с детства, ранее находившихся на дистанционном обучении в общеобразовательном учреждении и получающих заочное дистанционное обучение в учреждениях среднего и высшего профессионального образования</t>
  </si>
  <si>
    <t>5360000000</t>
  </si>
  <si>
    <t>Подпрограмма "Реализация государственных гарантий для детей-сирот и детей, оставшихся без попечения родителей"</t>
  </si>
  <si>
    <t>5360100000</t>
  </si>
  <si>
    <t>Основное мероприятие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</si>
  <si>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5360152600</t>
  </si>
  <si>
    <t>Выплата единовременного пособия при всех формах устройства детей, лишенных родительского попечения, в семью</t>
  </si>
  <si>
    <t>5360171430</t>
  </si>
  <si>
    <t>Организация выплаты вознаграждения, причитающегося приемным родителям</t>
  </si>
  <si>
    <t>5360171450</t>
  </si>
  <si>
    <t>Подготовка граждан, желающих принять на воспитание в свою семью ребенка, оставшегося без попечения родителей</t>
  </si>
  <si>
    <t>5360171460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</si>
  <si>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</si>
  <si>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5360171470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</si>
  <si>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на внутрирайонном транспорте (кроме такси), а также бесплатного проезда один раз в год к месту жительства и обратно к месту учебы</t>
  </si>
  <si>
    <t>5360171480</t>
  </si>
  <si>
    <t>Обеспечение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</t>
  </si>
  <si>
    <t>5360171490</t>
  </si>
  <si>
    <t>Аренда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</si>
  <si>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5360171500</t>
  </si>
  <si>
    <t>Освобождение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собственность, детей-сирот 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 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</si>
  <si>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>5360171720</t>
  </si>
  <si>
    <t>Обеспечение постинтернатного сопровождения детей-сирот, детей, оставшихся без попечения родителей, лиц из числа детей-сирот и детей, оставшихся без попечения родителей, в Ленинградской области</t>
  </si>
  <si>
    <t>5360200000</t>
  </si>
  <si>
    <t>Основное мероприятие "Обеспечение детей-сирот, детей, оставшихся без попечения родителей, лиц из числа детей-сирот и детей, оставшихся без попечения родителей, благоустроенными жилыми помещениям из специализированного жилищного фонда по договорам найма специализированных жилых помещений"</t>
  </si>
  <si>
    <t>5360250820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</si>
  <si>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</si>
  <si>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53602R0820</t>
  </si>
  <si>
    <t>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</si>
  <si>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5360300000</t>
  </si>
  <si>
    <t>Основное мероприятие "Социальная адаптация воспитанников образовательных организаций Ленинградской области для детей-сирот и детей, оставшихся без попечения родителей"</t>
  </si>
  <si>
    <t>5360371380</t>
  </si>
  <si>
    <t>Организация и осуществление деятельности по опеке и попечительству</t>
  </si>
  <si>
    <t>5400000000</t>
  </si>
  <si>
    <t>Муниципальная программа "Развитие физической культуры и спорта, молодежной политики в Кировском муниципальном районе Ленинградской области"</t>
  </si>
  <si>
    <t>5410000000</t>
  </si>
  <si>
    <t>Подпрограмма "Развитие физической культуры и спорта в Кировском муниципальном районе Ленинградской области"</t>
  </si>
  <si>
    <t>5410100000</t>
  </si>
  <si>
    <t>Основное мероприятие "Развитие физической культуры и спорта среди различных групп населения"</t>
  </si>
  <si>
    <t>5410100250</t>
  </si>
  <si>
    <t>5410111260</t>
  </si>
  <si>
    <t>Организация и проведение районных спортивно-массовых мероприятий и спортивных соревнований, обеспечение участия в региональных и всероссийских спортивно-массовых мероприятиях различных групп населения</t>
  </si>
  <si>
    <t>5410200000</t>
  </si>
  <si>
    <t>Основное мероприятие "Развитие массового детско-юношеского спорта"</t>
  </si>
  <si>
    <t>5410211270</t>
  </si>
  <si>
    <t>Организация и проведение районных массовых соревнований среди детей и подростков, обеспечение участия в региональных, межрегиональных российских спортивных соревнованиях по видам спорта детей и подростков</t>
  </si>
  <si>
    <t>5410300000</t>
  </si>
  <si>
    <t>Основное мероприятие "Патриотическое воспитание молодежи средствами физической культуры и спорта"</t>
  </si>
  <si>
    <t>5410311280</t>
  </si>
  <si>
    <t>Организация и проведение спартакиады допризывной молодежи Кировского района Ленинградской области</t>
  </si>
  <si>
    <t>5410400000</t>
  </si>
  <si>
    <t>Основное мероприятие "Развитие адаптивной физической культуры и спорта"</t>
  </si>
  <si>
    <t>5410411290</t>
  </si>
  <si>
    <t>Обеспечение участия спортивных команд инвалидов по слуху Ленинградской области в региональной спартакиаде</t>
  </si>
  <si>
    <t>5410500000</t>
  </si>
  <si>
    <t>Основное мероприятие "Материально-техническое обеспечение физической культуры и спорта"</t>
  </si>
  <si>
    <t>5410511300</t>
  </si>
  <si>
    <t>Материально-техническое обеспечение тренировочного процесса и приобретение наградной и спортивной атрибутики, сувенирной продукции</t>
  </si>
  <si>
    <t>5420000000</t>
  </si>
  <si>
    <t>Подпрограмма "Развитие молодежной политики в Кировском муниципальном районе Ленинградской области"</t>
  </si>
  <si>
    <t>5420100000</t>
  </si>
  <si>
    <t>Основное мероприятие "Гражданско-патриотическое воспитание молодежи"</t>
  </si>
  <si>
    <t>5420111340</t>
  </si>
  <si>
    <t>Организация и проведение мероприятий по гражданско-патриотическому воспитанию молодежи</t>
  </si>
  <si>
    <t>5420200000</t>
  </si>
  <si>
    <t>Основное мероприятие "Профилактика асоциального поведения и употребления психоактивных веществ в подростковой и молодежной среде"</t>
  </si>
  <si>
    <t>5420211350</t>
  </si>
  <si>
    <t>Реализация комплекса мер по профилактике асоциального поведения и употребления психоактивных веществ в подростковой и молодежной среде</t>
  </si>
  <si>
    <t>5420300000</t>
  </si>
  <si>
    <t>Основное мероприятие "Поддержка творческой и талантливой молодежи"</t>
  </si>
  <si>
    <t>5420311360</t>
  </si>
  <si>
    <t>Реализация комплекса мер по поддержке творческой и талантливой молодежи</t>
  </si>
  <si>
    <t>5420400000</t>
  </si>
  <si>
    <t>Основное мероприятие "Комплексные меры по поддержке молодой семьи"</t>
  </si>
  <si>
    <t>5420411370</t>
  </si>
  <si>
    <t>Реализация комплекса мер по поддержке молодых семей и пропаганде семейных ценностей</t>
  </si>
  <si>
    <t>5420500000</t>
  </si>
  <si>
    <t>Основное мероприятие "Работа со студенческой и профессионально обучающейся молодежью"</t>
  </si>
  <si>
    <t>5420511380</t>
  </si>
  <si>
    <t>Обеспечение участия студенческой и профессионально обучающейся молодежи в молодежных международных образовательных форумах</t>
  </si>
  <si>
    <t>5420600000</t>
  </si>
  <si>
    <t>5420611390</t>
  </si>
  <si>
    <t>Организация оздоровления, отдыха, занятости подростков и молодежи в летний период</t>
  </si>
  <si>
    <t>5500000000</t>
  </si>
  <si>
    <t>Муниципальная программа "Культура Кировского района Ленинградской области "</t>
  </si>
  <si>
    <t>5510000000</t>
  </si>
  <si>
    <t>Подпрограмма "Развитие библиотечного обслуживания"</t>
  </si>
  <si>
    <t>5510100000</t>
  </si>
  <si>
    <t>Основное мероприятие "Развитие и модернизация библиотек"</t>
  </si>
  <si>
    <t>5510100240</t>
  </si>
  <si>
    <t>5510111120</t>
  </si>
  <si>
    <t>Информатизация и модернизация библиотек</t>
  </si>
  <si>
    <t>5520000000</t>
  </si>
  <si>
    <t>Подпрограмма "Развитие дополнительного образования детей Кировского района Ленинградской области"</t>
  </si>
  <si>
    <t>5520100000</t>
  </si>
  <si>
    <t>5520100250</t>
  </si>
  <si>
    <t>Предоставление муниципальным бюджетным учреждениям субсидий</t>
  </si>
  <si>
    <t>5520111430</t>
  </si>
  <si>
    <t>5520111960</t>
  </si>
  <si>
    <t>5520200000</t>
  </si>
  <si>
    <t>Основное мероприятие "Мероприятия организационного характера"</t>
  </si>
  <si>
    <t>5520274370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</si>
  <si>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</si>
  <si>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>5530000000</t>
  </si>
  <si>
    <t>Подпрограмма "Сохранение и развитие культурного наследия и культурного потенциала населения Кировского района"</t>
  </si>
  <si>
    <t>5530100000</t>
  </si>
  <si>
    <t>Основное мероприятие "Мероприятия в сфере культуры"</t>
  </si>
  <si>
    <t>5530111160</t>
  </si>
  <si>
    <t>Организация и проведение военно-патриотических и межпоселенческих мероприятий в сфере культуры</t>
  </si>
  <si>
    <t>5530111170</t>
  </si>
  <si>
    <t>Организация и проведение районных мероприятий в сфере культуры</t>
  </si>
  <si>
    <t>5530200000</t>
  </si>
  <si>
    <t>5530274370</t>
  </si>
  <si>
    <t>5540000000</t>
  </si>
  <si>
    <t>Подпрограмма "Противопожарная безопасность учреждений культуры"</t>
  </si>
  <si>
    <t>5540100000</t>
  </si>
  <si>
    <t>Основное мероприятие "Организация мероприятий по комплексной безопасности организаций"</t>
  </si>
  <si>
    <t>5540112210</t>
  </si>
  <si>
    <t>Обслуживание АПС в муниципальных учреждениях культуры</t>
  </si>
  <si>
    <t>5540112240</t>
  </si>
  <si>
    <t>Обеспечение функционирования канала связи с пожарными частями в муниципальных учреждениях культуры</t>
  </si>
  <si>
    <t>5540112280</t>
  </si>
  <si>
    <t>Организация мероприятий по комплексной безопасности муниципальных учреждений культуры</t>
  </si>
  <si>
    <t>5550000000</t>
  </si>
  <si>
    <t>Подпрограмма "Обеспечение деятельности Управления культуры администрации Кировского муниципального района Ленинградской области"</t>
  </si>
  <si>
    <t>5550100000</t>
  </si>
  <si>
    <t>Основное мероприятие "Обеспечение условий реализации муниципальной программы"</t>
  </si>
  <si>
    <t>5550100210</t>
  </si>
  <si>
    <t>Расходы на выплаты по оплате труда работников органов МСУ</t>
  </si>
  <si>
    <t>5550100230</t>
  </si>
  <si>
    <t>Расходы на обеспечение функций органов МСУ</t>
  </si>
  <si>
    <t>5550196020</t>
  </si>
  <si>
    <t>Осуществление части передаваемых полномочий по созданию условий для организации досуга и обеспечения жителей поселения услугами организации культуры</t>
  </si>
  <si>
    <t>5600000000</t>
  </si>
  <si>
    <t>Муниципальная  программа "Обеспечение качественным жильем граждан на территории Кировского муниципального района Ленинградской области"</t>
  </si>
  <si>
    <t>5600100000</t>
  </si>
  <si>
    <t>Основное мероприятие "Улучшение жилищных условий молодых граждан (молодых семей)"</t>
  </si>
  <si>
    <t>5600103310</t>
  </si>
  <si>
    <t>Софинансирование расходов на предоставление социальных выплат на приобретение (строительство) жилья молодых семей</t>
  </si>
  <si>
    <t>5600103320</t>
  </si>
  <si>
    <t>Софинансирование расходов на предоставление социальных выплат на приобретение (строительство) жилья для молодежи</t>
  </si>
  <si>
    <t>5600200000</t>
  </si>
  <si>
    <t>Основное мероприятие "Улучшение жилищных условий граждан с использованием средств ипотечного кредита (займа)"</t>
  </si>
  <si>
    <t>5600203330</t>
  </si>
  <si>
    <t>Софинансирование расходов на поддержку граждан, нуждающихся в улучшении жилищных условий путем предоставления социальных выплат и компенсаций расходов, связанных с уплатой процентов по ипотечным жилищным кредитам</t>
  </si>
  <si>
    <t>5600300000</t>
  </si>
  <si>
    <t>Основное мероприятие "Предоставление социальных выплат на приобретение (строительство) жилья"</t>
  </si>
  <si>
    <t>5600303340</t>
  </si>
  <si>
    <t>Предоставление социальных выплат на приобретение (строительство) жилья</t>
  </si>
  <si>
    <t>5700000000</t>
  </si>
  <si>
    <t>Муниципальная программа "Обеспечение повышения энергоэффективности в Кировском муниципальном районе Ленинградской области"</t>
  </si>
  <si>
    <t>5700100000</t>
  </si>
  <si>
    <t>Основное мероприятие "Оснащение приборами учета энергоресурсов муниципальных дошкольных учреждений"</t>
  </si>
  <si>
    <t>5700111240</t>
  </si>
  <si>
    <t>Мероприятия по оснащению приборами учета энергоресурсов муниципальных дошкольных учреждений</t>
  </si>
  <si>
    <t>5700211250</t>
  </si>
  <si>
    <t>Мероприятия по оснащению приборами учета энергоресурсов муниципальных образовательных учреждений</t>
  </si>
  <si>
    <t>5700300000</t>
  </si>
  <si>
    <t>Основное мероприятие "Оснащение приборами учета энергоресурсов муниципальных учреждений дополнительного образования (внешкольные учреждения)"</t>
  </si>
  <si>
    <t>5700311220</t>
  </si>
  <si>
    <t>Мероприятия по оснащению приборами учета энергоресурсов муниципальных учреждений дополнительного образования</t>
  </si>
  <si>
    <t>5700400000</t>
  </si>
  <si>
    <t>Основное мероприятие "Оснащение приборами учета энергоресурсов муниципальных учреждений дополнительного образования, МКУК "Центральная межпоселенческая библиотека"</t>
  </si>
  <si>
    <t>5700411210</t>
  </si>
  <si>
    <t>Мероприятия по оснащению приборами учета энергоресурсов муниципальных учреждений культуры</t>
  </si>
  <si>
    <t>5700600000</t>
  </si>
  <si>
    <t>Основное мероприятие "Выполнение технических условий гарантирующих поставщиков электрической энергии по восстановлению необходимой категории надежности социально-значимых объектов"</t>
  </si>
  <si>
    <t>5700611180</t>
  </si>
  <si>
    <t>Выполнение технических условий гарантирующих поставщиков электрической энергии по восстановлению необходимой категории надежности социально-значимых объектов и объектов жизнеобеспечения</t>
  </si>
  <si>
    <t>5800000000</t>
  </si>
  <si>
    <t>Муниципальная программа "Развитие и поддержка малого и среднего бизнеса на территории Кировского муниципального района Ленинградской области"</t>
  </si>
  <si>
    <t>5800100000</t>
  </si>
  <si>
    <t>Основное мероприятие "Содействие в доступе субъектов малого и среднего предпринимательства к финансовым и материальным ресурсам"</t>
  </si>
  <si>
    <t>5800106330</t>
  </si>
  <si>
    <t>Предоставление льготных микрозаймов субъектам малого предпринимательства, осуществляющим деятельность в приоритетных для района и области сферах развития малого предпринимательства, облегчение доступа к другим кредитным ресурсам (банки, лизинг) через механизм поручительства</t>
  </si>
  <si>
    <t>5800106490</t>
  </si>
  <si>
    <t>Предоставление на конкурсной основе субсидий субъектам малого предпринимательства, действующим менее одного года, организованным представителями социально-незащищенных слоев населения и молодежи</t>
  </si>
  <si>
    <t>5800200000</t>
  </si>
  <si>
    <t>Основное мероприятие "Обеспечение информационной, консультационной, организационно-методической поддержки субъектов предпринимательства, развитие инфраструктуры поддержки малого и среднего предпринимательства"</t>
  </si>
  <si>
    <t>5800206320</t>
  </si>
  <si>
    <t>Создание и обеспечение деятельности структуры поддержки малого предпринимательства</t>
  </si>
  <si>
    <t>5800206350</t>
  </si>
  <si>
    <t>Организация проведения и участия в областных и районных выставках, ярмарках. Вовлечение субъектов малого бизнеса в субконтрактинг и выставочно-ярмарочную деятельность на региональном и межрегиональном уровнях с целью продвижения продукции, выпускаемой в районе</t>
  </si>
  <si>
    <t>5800206360</t>
  </si>
  <si>
    <t>Организация обучения социально-незащищенных слоев населения и молодежи основам малого бизнеса и профессиям, необходимым для организации предпринимательской деятельности и самозанятости</t>
  </si>
  <si>
    <t>5800206370</t>
  </si>
  <si>
    <t>Организация проведения районных конкурсов, участие в региональных и федеральных конкурсах профессионального мастерства</t>
  </si>
  <si>
    <t>5800206380</t>
  </si>
  <si>
    <t>Консультационная деятельность по юридическим, экономическим, технологическим вопросам, проведение семинаров, тренингов, совещаний для руководителей и специалистов малых и средних предприятий, индивидуальных предпринимателей</t>
  </si>
  <si>
    <t>5800206390</t>
  </si>
  <si>
    <t>Формирование положительного образа малого предпринимательства через проведение конкурсов и профессиональных праздников, пропаганду малого бизнеса в средствах массовой информации</t>
  </si>
  <si>
    <t>5800206400</t>
  </si>
  <si>
    <t>Развитие и совершенствование информационной поддержки субъектов малого предпринимательства</t>
  </si>
  <si>
    <t>5800206410</t>
  </si>
  <si>
    <t>Консультационная поддержка безработным гражданам и незанятому населению, а также социально-незащищенным слоям населения по вопросам организации предпринимательской деятельности, самозанятости</t>
  </si>
  <si>
    <t>6100000000</t>
  </si>
  <si>
    <t>Муниципальная программа "Комплексное развитие  Кировского муниципального района Ленинградской области"</t>
  </si>
  <si>
    <t>6100100000</t>
  </si>
  <si>
    <t>Основное мероприятие "Капитальное строительство объектов муниципальной собственности"</t>
  </si>
  <si>
    <t>6100180040</t>
  </si>
  <si>
    <t>Строительство газовой блочно-модульной котельной для здания школы МКОУ "Шумская средняя общеобразовательная школа" по адресу: ст.Войбокало, Школьный пер. д.1</t>
  </si>
  <si>
    <t>6100200000</t>
  </si>
  <si>
    <t>Основное мероприятие "Капитальный ремонт (ремонт) объектов муниципальной собственности"</t>
  </si>
  <si>
    <t>6100217010</t>
  </si>
  <si>
    <t>Мероприятия по капитальному ремонту (ремонту) МКОУ "Путиловская основная общеобразовательная школа"</t>
  </si>
  <si>
    <t>6100217030</t>
  </si>
  <si>
    <t>Мероприятия по капитальному ремонту (ремонту) МБОУДОД "Детская школа искусств" г. Отрадное</t>
  </si>
  <si>
    <t>6100217040</t>
  </si>
  <si>
    <t>Мероприятия по капитальному ремонту (ремонту) МКСУ "Социально-реабилитационный центр для несовершеннолетних "Теплый дом"</t>
  </si>
  <si>
    <t>6100217120</t>
  </si>
  <si>
    <t>Мероприятия по капитальному ремонту (ремонту) МБОУ "Мгинская средняя общеобразовательная школа"</t>
  </si>
  <si>
    <t>6100217140</t>
  </si>
  <si>
    <t>Мероприятия по капитальному ремонту (ремонту) МКОУ "Синявинская средняя общеобразовательная школа"</t>
  </si>
  <si>
    <t>6100217150</t>
  </si>
  <si>
    <t>Мероприятия по капитальному ремонту (ремонту) МБДОУ "Детский сад комбинированного вида "Орешек"</t>
  </si>
  <si>
    <t>6100217180</t>
  </si>
  <si>
    <t>Мероприятия по капитальному ремонту (ремонту) МБОУ "Кировская средняя общеобразовательная школа № 2 имени матроса, погибшего на атомной подводной лодке "Курск", Витченко Сергея Александровича"</t>
  </si>
  <si>
    <t>6100217290</t>
  </si>
  <si>
    <t>Мероприятия по капитальному ремонту (ремонту) МБОУДОД "Шлиссельбургская детская музыкальная школа"</t>
  </si>
  <si>
    <t>6100217310</t>
  </si>
  <si>
    <t>Мероприятия по капитальному ремонту (ремонту) МБДОУ "Детский сад комбинированного вида № 36"</t>
  </si>
  <si>
    <t>6100217330</t>
  </si>
  <si>
    <t>Мероприятия по капитальному ремонту (ремонту) МБДОУ "Детский сад № 3 "Лучик"</t>
  </si>
  <si>
    <t>6100217440</t>
  </si>
  <si>
    <t>Мероприятия по капитальному ремонту (ремонту) МБОУДОД "Детская школа искусств" п. Назия"</t>
  </si>
  <si>
    <t>6100217480</t>
  </si>
  <si>
    <t>Мероприятия по капитальному ремонту (ремонту) МКОУ "Шумская средняя общеобразовательная школа"</t>
  </si>
  <si>
    <t>6100217530</t>
  </si>
  <si>
    <t>Мероприятия по капитальному ремонту (ремонту) МБДОУ "Детский сад комбинированного вида № 37"</t>
  </si>
  <si>
    <t>6100217540</t>
  </si>
  <si>
    <t>Мероприятия по капитальному ремонту (ремонту) МБДОУ "Детский сад комбинированного вида № 34"</t>
  </si>
  <si>
    <t>6100217550</t>
  </si>
  <si>
    <t>Мероприятия по капитальному ремонту (ремонту) МБОУДОД "Кировская детская музыкальная школа"</t>
  </si>
  <si>
    <t>6100217560</t>
  </si>
  <si>
    <t>Замена участка водопровода пос.Молодцово ул.Лесная</t>
  </si>
  <si>
    <t>6100217570</t>
  </si>
  <si>
    <t>Мероприятия по капитальному ремонту (ремонту) МКОУ "Малуксинская начальная общеобразовательная школа "</t>
  </si>
  <si>
    <t>6100217580</t>
  </si>
  <si>
    <t>Мероприятия по капитальному ремонту (ремонту) МКОУ "Павловская основная общеобразовательная школа"</t>
  </si>
  <si>
    <t>6100217590</t>
  </si>
  <si>
    <t>Мероприятия по капитальному ремонту (ремонту) МБОУ "Кировская средняя общеобразовательная школа №1"</t>
  </si>
  <si>
    <t>6100217600</t>
  </si>
  <si>
    <t>Мероприятия по капитальному ремонту (ремонту) МБОУ "Отрадненская средняя общеобразовательная школа № 2"</t>
  </si>
  <si>
    <t>6100217610</t>
  </si>
  <si>
    <t>Мероприятия по капитальному ремонту (ремонту) МКОУ "Суховская основная общеобразовательная школа"</t>
  </si>
  <si>
    <t>6100217630</t>
  </si>
  <si>
    <t>Мероприятия по капитальному ремонту (ремонту) МБОУ ДО "Кировская детско-юношеская спортивная школа"</t>
  </si>
  <si>
    <t>6100217640</t>
  </si>
  <si>
    <t>Мероприятия по капитальному ремонту (ремонту) МБУДО "Детско-юношеская спортивная школа по футболу"</t>
  </si>
  <si>
    <t>6100217650</t>
  </si>
  <si>
    <t>Мероприятия по капитальному ремонту (ремонту) МКУК "Центральная межпоселенческая библиотека"</t>
  </si>
  <si>
    <t>6100217660</t>
  </si>
  <si>
    <t>Мероприятия по ремонту пожарных гидрантов</t>
  </si>
  <si>
    <t>6100217700</t>
  </si>
  <si>
    <t>Софинансирование мероприятий по реновации организаций общего образования</t>
  </si>
  <si>
    <t>6200000000</t>
  </si>
  <si>
    <t>Муниципальная программа "Ремонт и содержание автомобильных дорог Кировского муниципального района Ленинградской области"</t>
  </si>
  <si>
    <t>6200100000</t>
  </si>
  <si>
    <t>Основное мероприятие "Содержание, капитальный ремонт и ремонт автомобильных дорог общего пользования"</t>
  </si>
  <si>
    <t>6200111020</t>
  </si>
  <si>
    <t>Мероприятия по ремонту автомобильных дорог</t>
  </si>
  <si>
    <t>6200170140</t>
  </si>
  <si>
    <t>Капитальный ремонт и ремонт автомобильных дорог общего пользования местного значения</t>
  </si>
  <si>
    <t>6200195010</t>
  </si>
  <si>
    <t>Осуществление полномочий Кировского района на мероприятия по содержанию автомобильных дорог</t>
  </si>
  <si>
    <t>6300000000</t>
  </si>
  <si>
    <t>Муниципальная программа "Развитие сельского хозяйства Кировского района Ленинградской области"</t>
  </si>
  <si>
    <t>6310000000</t>
  </si>
  <si>
    <t>Подпрограмма "Развитие мелиорации сельскохозяйственных земель Кировского района Ленинградской области"</t>
  </si>
  <si>
    <t>6310100000</t>
  </si>
  <si>
    <t>Основное мероприятие "Капитальный ремонт и реконструкция мелиоративных сетей"</t>
  </si>
  <si>
    <t>6310106250</t>
  </si>
  <si>
    <t>Субсидии на возмещение части затрат по реконструкции, капитальному ремонту мелиоративных сетей</t>
  </si>
  <si>
    <t>6320000000</t>
  </si>
  <si>
    <t>Подпрограмма "Развитие молочного скотоводства и увеличение производства молока в Кировском районе Ленинградской области"</t>
  </si>
  <si>
    <t>6320100000</t>
  </si>
  <si>
    <t>Основное мероприятие "Стимулирование производства товарного молока путем предоставления субсидий на возмещение части затрат сельскохозяйственным организациям и крестьянским (фермерским) хозяйствам на 1 литр реализованного молока (высшего, 1 сорта)"</t>
  </si>
  <si>
    <t>6320106270</t>
  </si>
  <si>
    <t>Субсидии на возмещение части затрат на 1 литр реализованного товарного молока (высшего, 1 сорта)</t>
  </si>
  <si>
    <t>6330000000</t>
  </si>
  <si>
    <t>Подпрограмма "Поддержка малых форм хозяйствования агропромышленного комплекса Кировского района Ленинградской области"</t>
  </si>
  <si>
    <t>6330100000</t>
  </si>
  <si>
    <t>Основное мероприятие "Компенсация части затрат по приобретению комбикорма на содержание сельскохозяйственных животных и птицы крестьянским (фермерским) и личным подсобным хозяйствам"</t>
  </si>
  <si>
    <t>6330106280</t>
  </si>
  <si>
    <t>Субсидии на возмещение части затрат по приобретению комбикорма на содержание сельскохозяйственных животных и птицы крестьянским (фермерским) и личным подсобным хозяйствам</t>
  </si>
  <si>
    <t>6340000000</t>
  </si>
  <si>
    <t>Подпрограмма "Устойчивое развитие сельских территорий Кировского района Ленинградской области"</t>
  </si>
  <si>
    <t>6340100000</t>
  </si>
  <si>
    <t>Основное мероприятие "Предоставление социальных выплат на строительство (приобретение) жилья в сельской местности гражданам, проживающим в сельской местности, а также молодым семьям и молодым специалистам, проживающим и работающим в сельской местности"</t>
  </si>
  <si>
    <t>6340103350</t>
  </si>
  <si>
    <t>Улучшение жилищных условий граждан, проживающих в сельской местности, а также молодым семьям и молодым специалистам, проживающим и работающим в сельской местности, с участием средств федерального, областного бюджетов</t>
  </si>
  <si>
    <t>6350000000</t>
  </si>
  <si>
    <t>Подпрограмма "Развитие отрасли растениеводства Кировского района Ленинградской области"</t>
  </si>
  <si>
    <t>6350100000</t>
  </si>
  <si>
    <t>6350106240</t>
  </si>
  <si>
    <t>Субсидии на оказание несвязанной поддержки сельскохозяйственным товаропроизводителям в области растениеводства</t>
  </si>
  <si>
    <t>6500000000</t>
  </si>
  <si>
    <t>Муниципальная программа "Управление муниципальными финансами Кировского муниципального района Ленинградской области"</t>
  </si>
  <si>
    <t>6500100000</t>
  </si>
  <si>
    <t>Основное мероприятие "Выравнивание бюджетной обеспеченности поселений за счет средств районного фонда финансовой поддержки поселений"</t>
  </si>
  <si>
    <t>6500190050</t>
  </si>
  <si>
    <t>Дотации на выравнивание бюджетной обеспеченности поселений</t>
  </si>
  <si>
    <t>6500200000</t>
  </si>
  <si>
    <t>Основное мероприятие "Выравнивание бюджетной обеспеченности поселений за счет средств областного бюджета "</t>
  </si>
  <si>
    <t>6500271010</t>
  </si>
  <si>
    <t>Дотации на выравнивание бюджетной обеспеченности поселений за счет средств областного бюджета</t>
  </si>
  <si>
    <t>6500300000</t>
  </si>
  <si>
    <t>Основное мероприятие "Обеспечение устойчивого исполнения бюджетов муниципальных образований городских и сельских поселений"</t>
  </si>
  <si>
    <t>6500395020</t>
  </si>
  <si>
    <t>Поддержка мер по обеспечению сбалансированности бюджетов поселений в целях финансового обеспечения исполнения расходных обязательств в соответствии с планами мероприятий ("дорожными картами") по реализации Указа Президента Российской Федерации от 7 мая 2012 года №600</t>
  </si>
  <si>
    <t>6500500000</t>
  </si>
  <si>
    <t>Основное мероприятие "Управление муниципальным долгом"</t>
  </si>
  <si>
    <t>6500510010</t>
  </si>
  <si>
    <t>Процентные платежи по муниципальному долгу</t>
  </si>
  <si>
    <t>6600000000</t>
  </si>
  <si>
    <t>Муниципальная программа "Развитие и совершенствование гражданской обороны и мероприятий по обеспечению безопасности жизнедеятельности населения на территории Кировского муниципального района Ленинградской области"</t>
  </si>
  <si>
    <t>6600100000</t>
  </si>
  <si>
    <t>Основное мероприятие "Подготовка руководящего состава, специалистов и населения к действиям в чрезвычайных ситуациях мирного и военного времени"</t>
  </si>
  <si>
    <t>6600113000</t>
  </si>
  <si>
    <t>Подготовка руководящего состава, специалистов и населения к действиям в чрезвычайных ситуациях мирного и военного времени</t>
  </si>
  <si>
    <t>6600600000</t>
  </si>
  <si>
    <t>Основное мероприятие "Организация и осуществление мероприятий"</t>
  </si>
  <si>
    <t>6600613040</t>
  </si>
  <si>
    <t>Организация и осуществление мероприятий</t>
  </si>
  <si>
    <t>6600800000</t>
  </si>
  <si>
    <t>Основное мероприятие "Создание резервов материальных средств для ликвидации чрезвычайных ситуаций"</t>
  </si>
  <si>
    <t>6600813160</t>
  </si>
  <si>
    <t>Создание резервов материальных средств для ликвидации чрезвычайных ситуаций</t>
  </si>
  <si>
    <t>6601000000</t>
  </si>
  <si>
    <t>Основное мероприятие "Обслуживание территории муниципального района при возникновении чрезвычайных ситуаций"</t>
  </si>
  <si>
    <t>6601096100</t>
  </si>
  <si>
    <t>Осуществление части полномочий поселений по организации и осуществлению мероприятий по ГО и ЧС</t>
  </si>
  <si>
    <t>Итого</t>
  </si>
  <si>
    <t>в том числе:</t>
  </si>
  <si>
    <t>за счет средств федерального бюджета</t>
  </si>
  <si>
    <t>за счет средств областного бюджета</t>
  </si>
  <si>
    <t>за счет средств местного бюджета</t>
  </si>
  <si>
    <t>Наименование программы, подпрограммы, мероприятия</t>
  </si>
  <si>
    <t>Исполнение ( руб.)</t>
  </si>
  <si>
    <t>% исполнения</t>
  </si>
  <si>
    <t>Отчет о выполнении муниципальных программ Кировского муниципального района Ленинградской области</t>
  </si>
  <si>
    <t>за 1 квартал 2016 года</t>
  </si>
  <si>
    <t>Объем финансирования на 2016 год (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</si>
</sst>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0.0%"/>
  </numFmts>
  <fonts count="8" x14ac:knownFonts="1">
    <font>
      <sz val="10"/>
      <name val="Arial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.5"/>
      <name val="Times New Roman"/>
      <family val="1"/>
      <charset val="204"/>
    </font>
    <font>
      <sz val="8.5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/>
    </xf>
    <xf numFmtId="22" fontId="1" fillId="0" borderId="0" xfId="0" applyNumberFormat="1" applyFont="1" applyAlignment="1">
      <alignment horizontal="center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horizontal="right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165" fontId="2" fillId="0" borderId="8" xfId="0" applyNumberFormat="1" applyFont="1" applyFill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righ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left" vertical="center" wrapText="1"/>
    </xf>
    <xf numFmtId="4" fontId="6" fillId="0" borderId="2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left" vertical="center" wrapText="1"/>
    </xf>
    <xf numFmtId="164" fontId="6" fillId="0" borderId="2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left"/>
    </xf>
    <xf numFmtId="4" fontId="2" fillId="0" borderId="4" xfId="0" applyNumberFormat="1" applyFont="1" applyBorder="1" applyAlignment="1">
      <alignment horizontal="right"/>
    </xf>
    <xf numFmtId="165" fontId="2" fillId="0" borderId="10" xfId="0" applyNumberFormat="1" applyFont="1" applyFill="1" applyBorder="1" applyAlignment="1">
      <alignment vertical="center"/>
    </xf>
    <xf numFmtId="165" fontId="2" fillId="0" borderId="11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left" vertical="center" wrapText="1"/>
    </xf>
    <xf numFmtId="4" fontId="2" fillId="2" borderId="4" xfId="0" applyNumberFormat="1" applyFont="1" applyFill="1" applyBorder="1" applyAlignment="1">
      <alignment horizontal="right" vertical="center" wrapText="1"/>
    </xf>
    <xf numFmtId="165" fontId="6" fillId="0" borderId="8" xfId="0" applyNumberFormat="1" applyFont="1" applyFill="1" applyBorder="1" applyAlignment="1">
      <alignment vertical="center"/>
    </xf>
    <xf numFmtId="165" fontId="6" fillId="0" borderId="11" xfId="0" applyNumberFormat="1" applyFont="1" applyFill="1" applyBorder="1" applyAlignment="1">
      <alignment vertical="center"/>
    </xf>
    <xf numFmtId="165" fontId="2" fillId="0" borderId="13" xfId="0" applyNumberFormat="1" applyFont="1" applyFill="1" applyBorder="1" applyAlignment="1">
      <alignment vertical="center"/>
    </xf>
    <xf numFmtId="165" fontId="2" fillId="0" borderId="12" xfId="0" applyNumberFormat="1" applyFont="1" applyFill="1" applyBorder="1" applyAlignment="1">
      <alignment vertical="center"/>
    </xf>
    <xf numFmtId="165" fontId="6" fillId="0" borderId="13" xfId="0" applyNumberFormat="1" applyFont="1" applyFill="1" applyBorder="1" applyAlignment="1">
      <alignment vertical="center"/>
    </xf>
    <xf numFmtId="165" fontId="2" fillId="0" borderId="14" xfId="0" applyNumberFormat="1" applyFont="1" applyFill="1" applyBorder="1" applyAlignment="1">
      <alignment vertical="center"/>
    </xf>
    <xf numFmtId="165" fontId="2" fillId="0" borderId="15" xfId="0" applyNumberFormat="1" applyFont="1" applyFill="1" applyBorder="1" applyAlignment="1">
      <alignment vertical="center"/>
    </xf>
    <xf numFmtId="165" fontId="2" fillId="2" borderId="11" xfId="0" applyNumberFormat="1" applyFont="1" applyFill="1" applyBorder="1" applyAlignment="1">
      <alignment vertical="center"/>
    </xf>
    <xf numFmtId="165" fontId="2" fillId="2" borderId="12" xfId="0" applyNumberFormat="1" applyFont="1" applyFill="1" applyBorder="1" applyAlignment="1">
      <alignment vertical="center"/>
    </xf>
    <xf numFmtId="165" fontId="2" fillId="2" borderId="13" xfId="0" applyNumberFormat="1" applyFont="1" applyFill="1" applyBorder="1" applyAlignment="1">
      <alignment vertical="center"/>
    </xf>
    <xf numFmtId="165" fontId="6" fillId="0" borderId="12" xfId="0" applyNumberFormat="1" applyFont="1" applyFill="1" applyBorder="1" applyAlignment="1">
      <alignment vertical="center"/>
    </xf>
    <xf numFmtId="165" fontId="6" fillId="0" borderId="16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406"/>
  <sheetViews>
    <sheetView showGridLines="0" tabSelected="1" zoomScaleNormal="100" workbookViewId="0">
      <selection activeCell="C6" sqref="C6"/>
    </sheetView>
  </sheetViews>
  <sheetFormatPr defaultColWidth="9.109375" defaultRowHeight="12.75" customHeight="1" outlineLevelRow="7" x14ac:dyDescent="0.25"/>
  <cols>
    <col min="1" max="1" width="13.88671875" style="14" customWidth="1"/>
    <col min="2" max="2" width="61.21875" style="14" customWidth="1"/>
    <col min="3" max="4" width="15.44140625" style="14" customWidth="1"/>
    <col min="5" max="6" width="9.109375" style="14" customWidth="1"/>
    <col min="7" max="7" width="13.109375" style="14" bestFit="1" customWidth="1"/>
    <col min="8" max="16384" width="9.109375" style="14"/>
  </cols>
  <sheetData>
    <row r="1" spans="1:10" ht="13.2" x14ac:dyDescent="0.25">
      <c r="A1" s="44"/>
      <c r="B1" s="44"/>
      <c r="C1" s="44"/>
      <c r="D1" s="44"/>
      <c r="E1" s="44"/>
      <c r="F1" s="44"/>
      <c r="G1" s="12"/>
      <c r="H1" s="12"/>
      <c r="I1" s="13"/>
      <c r="J1" s="13"/>
    </row>
    <row r="2" spans="1:10" ht="15.6" x14ac:dyDescent="0.3">
      <c r="A2" s="45" t="s">
        <v>532</v>
      </c>
      <c r="B2" s="45"/>
      <c r="C2" s="45"/>
      <c r="D2" s="45"/>
      <c r="E2" s="45"/>
      <c r="F2" s="12"/>
      <c r="G2" s="12"/>
      <c r="H2" s="12"/>
      <c r="I2" s="13"/>
      <c r="J2" s="13"/>
    </row>
    <row r="3" spans="1:10" ht="13.8" x14ac:dyDescent="0.25">
      <c r="A3" s="46" t="s">
        <v>533</v>
      </c>
      <c r="B3" s="46"/>
      <c r="C3" s="46"/>
      <c r="D3" s="46"/>
      <c r="E3" s="46"/>
      <c r="F3" s="1"/>
      <c r="G3" s="2"/>
      <c r="H3" s="2"/>
      <c r="I3" s="1"/>
      <c r="J3" s="1"/>
    </row>
    <row r="4" spans="1:10" ht="13.2" x14ac:dyDescent="0.25">
      <c r="A4" s="15"/>
      <c r="B4" s="15"/>
      <c r="C4" s="15"/>
      <c r="D4" s="15"/>
      <c r="E4" s="15"/>
      <c r="F4" s="15"/>
      <c r="G4" s="15"/>
      <c r="H4" s="15"/>
      <c r="I4" s="13"/>
      <c r="J4" s="13"/>
    </row>
    <row r="5" spans="1:10" ht="32.4" x14ac:dyDescent="0.25">
      <c r="A5" s="10" t="s">
        <v>0</v>
      </c>
      <c r="B5" s="10" t="s">
        <v>529</v>
      </c>
      <c r="C5" s="10" t="s">
        <v>534</v>
      </c>
      <c r="D5" s="10" t="s">
        <v>530</v>
      </c>
      <c r="E5" s="11" t="s">
        <v>531</v>
      </c>
    </row>
    <row r="6" spans="1:10" ht="20.399999999999999" x14ac:dyDescent="0.25">
      <c r="A6" s="29" t="s">
        <v>1</v>
      </c>
      <c r="B6" s="30" t="s">
        <v>2</v>
      </c>
      <c r="C6" s="31">
        <v>1245480522.1700001</v>
      </c>
      <c r="D6" s="31">
        <v>288183328.91000003</v>
      </c>
      <c r="E6" s="39">
        <f t="shared" ref="E6:E7" si="0">D6/C6</f>
        <v>0.23138324829672838</v>
      </c>
    </row>
    <row r="7" spans="1:10" ht="20.399999999999999" outlineLevel="1" x14ac:dyDescent="0.25">
      <c r="A7" s="29" t="s">
        <v>3</v>
      </c>
      <c r="B7" s="30" t="s">
        <v>4</v>
      </c>
      <c r="C7" s="31">
        <v>148679947.16</v>
      </c>
      <c r="D7" s="31">
        <v>36054004.130000003</v>
      </c>
      <c r="E7" s="40">
        <f t="shared" si="0"/>
        <v>0.24249406068997961</v>
      </c>
    </row>
    <row r="8" spans="1:10" ht="13.2" outlineLevel="1" x14ac:dyDescent="0.25">
      <c r="A8" s="3"/>
      <c r="B8" s="4" t="s">
        <v>525</v>
      </c>
      <c r="C8" s="5"/>
      <c r="D8" s="5"/>
      <c r="E8" s="34"/>
    </row>
    <row r="9" spans="1:10" ht="13.2" outlineLevel="1" x14ac:dyDescent="0.25">
      <c r="A9" s="6"/>
      <c r="B9" s="7" t="s">
        <v>526</v>
      </c>
      <c r="C9" s="8"/>
      <c r="D9" s="8"/>
      <c r="E9" s="9"/>
    </row>
    <row r="10" spans="1:10" ht="13.2" outlineLevel="1" x14ac:dyDescent="0.25">
      <c r="A10" s="6"/>
      <c r="B10" s="7" t="s">
        <v>527</v>
      </c>
      <c r="C10" s="8">
        <f>C24</f>
        <v>15867500</v>
      </c>
      <c r="D10" s="8">
        <f>D24</f>
        <v>1021209.61</v>
      </c>
      <c r="E10" s="9">
        <f t="shared" ref="E10:E93" si="1">D10/C10</f>
        <v>6.4358570033086496E-2</v>
      </c>
    </row>
    <row r="11" spans="1:10" ht="13.2" outlineLevel="1" x14ac:dyDescent="0.25">
      <c r="A11" s="3"/>
      <c r="B11" s="4" t="s">
        <v>528</v>
      </c>
      <c r="C11" s="5">
        <f>C7-C10</f>
        <v>132812447.16</v>
      </c>
      <c r="D11" s="5">
        <f>D7-D10</f>
        <v>35032794.520000003</v>
      </c>
      <c r="E11" s="37">
        <f t="shared" si="1"/>
        <v>0.26377644015395463</v>
      </c>
    </row>
    <row r="12" spans="1:10" ht="13.2" outlineLevel="2" x14ac:dyDescent="0.25">
      <c r="A12" s="16" t="s">
        <v>5</v>
      </c>
      <c r="B12" s="17" t="s">
        <v>6</v>
      </c>
      <c r="C12" s="18">
        <v>131108848.38</v>
      </c>
      <c r="D12" s="18">
        <v>34178174.740000002</v>
      </c>
      <c r="E12" s="38">
        <f t="shared" si="1"/>
        <v>0.2606854927208232</v>
      </c>
    </row>
    <row r="13" spans="1:10" ht="13.2" outlineLevel="7" x14ac:dyDescent="0.25">
      <c r="A13" s="19" t="s">
        <v>7</v>
      </c>
      <c r="B13" s="20" t="s">
        <v>8</v>
      </c>
      <c r="C13" s="21">
        <v>5473648.3799999999</v>
      </c>
      <c r="D13" s="21">
        <v>995622.24</v>
      </c>
      <c r="E13" s="36">
        <f t="shared" si="1"/>
        <v>0.18189371528464895</v>
      </c>
    </row>
    <row r="14" spans="1:10" ht="13.2" outlineLevel="7" x14ac:dyDescent="0.25">
      <c r="A14" s="19" t="s">
        <v>9</v>
      </c>
      <c r="B14" s="20" t="s">
        <v>10</v>
      </c>
      <c r="C14" s="21">
        <v>78607400</v>
      </c>
      <c r="D14" s="21">
        <v>19003638.870000001</v>
      </c>
      <c r="E14" s="32">
        <f t="shared" si="1"/>
        <v>0.24175381541686916</v>
      </c>
    </row>
    <row r="15" spans="1:10" ht="30.6" outlineLevel="7" x14ac:dyDescent="0.25">
      <c r="A15" s="19" t="s">
        <v>11</v>
      </c>
      <c r="B15" s="20" t="s">
        <v>12</v>
      </c>
      <c r="C15" s="21">
        <v>2000000</v>
      </c>
      <c r="D15" s="21">
        <v>416285</v>
      </c>
      <c r="E15" s="32">
        <f t="shared" si="1"/>
        <v>0.20814250000000001</v>
      </c>
    </row>
    <row r="16" spans="1:10" ht="20.399999999999999" outlineLevel="7" x14ac:dyDescent="0.25">
      <c r="A16" s="19" t="s">
        <v>13</v>
      </c>
      <c r="B16" s="20" t="s">
        <v>14</v>
      </c>
      <c r="C16" s="21">
        <v>44927800</v>
      </c>
      <c r="D16" s="21">
        <v>13762628.630000001</v>
      </c>
      <c r="E16" s="32">
        <f t="shared" si="1"/>
        <v>0.30632767751815138</v>
      </c>
    </row>
    <row r="17" spans="1:5" ht="13.2" outlineLevel="7" x14ac:dyDescent="0.25">
      <c r="A17" s="19" t="s">
        <v>15</v>
      </c>
      <c r="B17" s="20" t="s">
        <v>16</v>
      </c>
      <c r="C17" s="21">
        <v>100000</v>
      </c>
      <c r="D17" s="21">
        <v>0</v>
      </c>
      <c r="E17" s="33">
        <f t="shared" si="1"/>
        <v>0</v>
      </c>
    </row>
    <row r="18" spans="1:5" ht="13.2" outlineLevel="2" x14ac:dyDescent="0.25">
      <c r="A18" s="16" t="s">
        <v>17</v>
      </c>
      <c r="B18" s="17" t="s">
        <v>18</v>
      </c>
      <c r="C18" s="18">
        <v>1054598.78</v>
      </c>
      <c r="D18" s="18">
        <v>848619.78</v>
      </c>
      <c r="E18" s="35">
        <f t="shared" si="1"/>
        <v>0.80468496274953016</v>
      </c>
    </row>
    <row r="19" spans="1:5" ht="13.2" outlineLevel="7" x14ac:dyDescent="0.25">
      <c r="A19" s="19" t="s">
        <v>19</v>
      </c>
      <c r="B19" s="20" t="s">
        <v>20</v>
      </c>
      <c r="C19" s="21">
        <v>854598.78</v>
      </c>
      <c r="D19" s="21">
        <v>848619.78</v>
      </c>
      <c r="E19" s="36">
        <f t="shared" si="1"/>
        <v>0.99300373445419621</v>
      </c>
    </row>
    <row r="20" spans="1:5" ht="20.399999999999999" outlineLevel="7" x14ac:dyDescent="0.25">
      <c r="A20" s="19" t="s">
        <v>21</v>
      </c>
      <c r="B20" s="20" t="s">
        <v>22</v>
      </c>
      <c r="C20" s="21">
        <v>200000</v>
      </c>
      <c r="D20" s="21">
        <v>0</v>
      </c>
      <c r="E20" s="33">
        <f t="shared" si="1"/>
        <v>0</v>
      </c>
    </row>
    <row r="21" spans="1:5" ht="13.2" outlineLevel="2" x14ac:dyDescent="0.25">
      <c r="A21" s="16" t="s">
        <v>23</v>
      </c>
      <c r="B21" s="17" t="s">
        <v>24</v>
      </c>
      <c r="C21" s="18">
        <v>649000</v>
      </c>
      <c r="D21" s="18">
        <v>6000</v>
      </c>
      <c r="E21" s="35">
        <f t="shared" si="1"/>
        <v>9.2449922958397542E-3</v>
      </c>
    </row>
    <row r="22" spans="1:5" ht="13.2" outlineLevel="7" x14ac:dyDescent="0.25">
      <c r="A22" s="19" t="s">
        <v>25</v>
      </c>
      <c r="B22" s="20" t="s">
        <v>26</v>
      </c>
      <c r="C22" s="21">
        <v>649000</v>
      </c>
      <c r="D22" s="21">
        <v>6000</v>
      </c>
      <c r="E22" s="42">
        <f t="shared" si="1"/>
        <v>9.2449922958397542E-3</v>
      </c>
    </row>
    <row r="23" spans="1:5" ht="13.2" outlineLevel="2" x14ac:dyDescent="0.25">
      <c r="A23" s="16" t="s">
        <v>27</v>
      </c>
      <c r="B23" s="17" t="s">
        <v>28</v>
      </c>
      <c r="C23" s="18">
        <v>15867500</v>
      </c>
      <c r="D23" s="18">
        <v>1021209.61</v>
      </c>
      <c r="E23" s="35">
        <f t="shared" si="1"/>
        <v>6.4358570033086496E-2</v>
      </c>
    </row>
    <row r="24" spans="1:5" ht="30.6" outlineLevel="7" x14ac:dyDescent="0.25">
      <c r="A24" s="19" t="s">
        <v>29</v>
      </c>
      <c r="B24" s="20" t="s">
        <v>30</v>
      </c>
      <c r="C24" s="21">
        <v>15867500</v>
      </c>
      <c r="D24" s="21">
        <v>1021209.61</v>
      </c>
      <c r="E24" s="35">
        <f t="shared" si="1"/>
        <v>6.4358570033086496E-2</v>
      </c>
    </row>
    <row r="25" spans="1:5" ht="20.399999999999999" outlineLevel="1" x14ac:dyDescent="0.25">
      <c r="A25" s="29" t="s">
        <v>31</v>
      </c>
      <c r="B25" s="30" t="s">
        <v>32</v>
      </c>
      <c r="C25" s="31">
        <v>121871619.01000001</v>
      </c>
      <c r="D25" s="31">
        <v>36058990.25</v>
      </c>
      <c r="E25" s="41">
        <f t="shared" si="1"/>
        <v>0.29587684600334413</v>
      </c>
    </row>
    <row r="26" spans="1:5" ht="13.2" outlineLevel="1" x14ac:dyDescent="0.25">
      <c r="A26" s="3"/>
      <c r="B26" s="4" t="s">
        <v>525</v>
      </c>
      <c r="C26" s="5"/>
      <c r="D26" s="5"/>
      <c r="E26" s="27"/>
    </row>
    <row r="27" spans="1:5" ht="13.2" outlineLevel="1" x14ac:dyDescent="0.25">
      <c r="A27" s="6"/>
      <c r="B27" s="7" t="s">
        <v>526</v>
      </c>
      <c r="C27" s="8"/>
      <c r="D27" s="8"/>
      <c r="E27" s="9"/>
    </row>
    <row r="28" spans="1:5" ht="13.2" outlineLevel="1" x14ac:dyDescent="0.25">
      <c r="A28" s="6"/>
      <c r="B28" s="7" t="s">
        <v>527</v>
      </c>
      <c r="C28" s="8"/>
      <c r="D28" s="8"/>
      <c r="E28" s="28"/>
    </row>
    <row r="29" spans="1:5" ht="13.2" outlineLevel="1" x14ac:dyDescent="0.25">
      <c r="A29" s="3"/>
      <c r="B29" s="4" t="s">
        <v>528</v>
      </c>
      <c r="C29" s="5">
        <f>C25-C28</f>
        <v>121871619.01000001</v>
      </c>
      <c r="D29" s="5">
        <f>D25-D28</f>
        <v>36058990.25</v>
      </c>
      <c r="E29" s="28">
        <f>D29/C29</f>
        <v>0.29587684600334413</v>
      </c>
    </row>
    <row r="30" spans="1:5" ht="13.2" outlineLevel="2" x14ac:dyDescent="0.25">
      <c r="A30" s="16" t="s">
        <v>33</v>
      </c>
      <c r="B30" s="17" t="s">
        <v>34</v>
      </c>
      <c r="C30" s="18">
        <v>119434619.01000001</v>
      </c>
      <c r="D30" s="18">
        <v>36057780.25</v>
      </c>
      <c r="E30" s="35">
        <f t="shared" si="1"/>
        <v>0.30190392491628376</v>
      </c>
    </row>
    <row r="31" spans="1:5" ht="13.2" outlineLevel="7" x14ac:dyDescent="0.25">
      <c r="A31" s="19" t="s">
        <v>35</v>
      </c>
      <c r="B31" s="20" t="s">
        <v>8</v>
      </c>
      <c r="C31" s="21">
        <v>66677319.009999998</v>
      </c>
      <c r="D31" s="21">
        <v>19098751.239999998</v>
      </c>
      <c r="E31" s="36">
        <f t="shared" si="1"/>
        <v>0.28643550046059357</v>
      </c>
    </row>
    <row r="32" spans="1:5" ht="13.2" outlineLevel="7" x14ac:dyDescent="0.25">
      <c r="A32" s="19" t="s">
        <v>36</v>
      </c>
      <c r="B32" s="20" t="s">
        <v>10</v>
      </c>
      <c r="C32" s="21">
        <v>13022000</v>
      </c>
      <c r="D32" s="21">
        <v>3236337.39</v>
      </c>
      <c r="E32" s="32">
        <f t="shared" si="1"/>
        <v>0.24852844340347105</v>
      </c>
    </row>
    <row r="33" spans="1:5" ht="20.399999999999999" outlineLevel="7" x14ac:dyDescent="0.25">
      <c r="A33" s="19" t="s">
        <v>37</v>
      </c>
      <c r="B33" s="20" t="s">
        <v>38</v>
      </c>
      <c r="C33" s="21">
        <v>30843000</v>
      </c>
      <c r="D33" s="21">
        <v>11860842.65</v>
      </c>
      <c r="E33" s="32">
        <f t="shared" si="1"/>
        <v>0.38455541451869146</v>
      </c>
    </row>
    <row r="34" spans="1:5" ht="13.2" outlineLevel="7" x14ac:dyDescent="0.25">
      <c r="A34" s="19" t="s">
        <v>39</v>
      </c>
      <c r="B34" s="20" t="s">
        <v>40</v>
      </c>
      <c r="C34" s="21">
        <v>8892300</v>
      </c>
      <c r="D34" s="21">
        <v>1861848.97</v>
      </c>
      <c r="E34" s="33">
        <f t="shared" si="1"/>
        <v>0.20937766044780315</v>
      </c>
    </row>
    <row r="35" spans="1:5" ht="13.2" outlineLevel="2" x14ac:dyDescent="0.25">
      <c r="A35" s="16" t="s">
        <v>41</v>
      </c>
      <c r="B35" s="17" t="s">
        <v>42</v>
      </c>
      <c r="C35" s="18">
        <v>1600000</v>
      </c>
      <c r="D35" s="18">
        <v>0</v>
      </c>
      <c r="E35" s="35">
        <f t="shared" si="1"/>
        <v>0</v>
      </c>
    </row>
    <row r="36" spans="1:5" ht="13.2" outlineLevel="7" x14ac:dyDescent="0.25">
      <c r="A36" s="19" t="s">
        <v>43</v>
      </c>
      <c r="B36" s="20" t="s">
        <v>44</v>
      </c>
      <c r="C36" s="21">
        <v>600000</v>
      </c>
      <c r="D36" s="21">
        <v>0</v>
      </c>
      <c r="E36" s="36">
        <f t="shared" si="1"/>
        <v>0</v>
      </c>
    </row>
    <row r="37" spans="1:5" ht="13.2" outlineLevel="7" x14ac:dyDescent="0.25">
      <c r="A37" s="19" t="s">
        <v>45</v>
      </c>
      <c r="B37" s="20" t="s">
        <v>46</v>
      </c>
      <c r="C37" s="21">
        <v>1000000</v>
      </c>
      <c r="D37" s="21">
        <v>0</v>
      </c>
      <c r="E37" s="33">
        <f t="shared" si="1"/>
        <v>0</v>
      </c>
    </row>
    <row r="38" spans="1:5" ht="13.2" outlineLevel="2" x14ac:dyDescent="0.25">
      <c r="A38" s="16" t="s">
        <v>47</v>
      </c>
      <c r="B38" s="17" t="s">
        <v>48</v>
      </c>
      <c r="C38" s="18">
        <v>837000</v>
      </c>
      <c r="D38" s="18">
        <v>1210</v>
      </c>
      <c r="E38" s="35">
        <f t="shared" si="1"/>
        <v>1.4456391875746714E-3</v>
      </c>
    </row>
    <row r="39" spans="1:5" ht="20.399999999999999" outlineLevel="7" x14ac:dyDescent="0.25">
      <c r="A39" s="19" t="s">
        <v>49</v>
      </c>
      <c r="B39" s="20" t="s">
        <v>50</v>
      </c>
      <c r="C39" s="21">
        <v>397000</v>
      </c>
      <c r="D39" s="21">
        <v>0</v>
      </c>
      <c r="E39" s="36">
        <f t="shared" si="1"/>
        <v>0</v>
      </c>
    </row>
    <row r="40" spans="1:5" ht="13.2" outlineLevel="7" x14ac:dyDescent="0.25">
      <c r="A40" s="19" t="s">
        <v>51</v>
      </c>
      <c r="B40" s="20" t="s">
        <v>52</v>
      </c>
      <c r="C40" s="21">
        <v>60000</v>
      </c>
      <c r="D40" s="21">
        <v>0</v>
      </c>
      <c r="E40" s="32">
        <f t="shared" si="1"/>
        <v>0</v>
      </c>
    </row>
    <row r="41" spans="1:5" ht="13.2" outlineLevel="7" x14ac:dyDescent="0.25">
      <c r="A41" s="19" t="s">
        <v>53</v>
      </c>
      <c r="B41" s="20" t="s">
        <v>54</v>
      </c>
      <c r="C41" s="21">
        <v>380000</v>
      </c>
      <c r="D41" s="21">
        <v>1210</v>
      </c>
      <c r="E41" s="33">
        <f t="shared" si="1"/>
        <v>3.1842105263157894E-3</v>
      </c>
    </row>
    <row r="42" spans="1:5" ht="20.399999999999999" outlineLevel="1" x14ac:dyDescent="0.25">
      <c r="A42" s="29" t="s">
        <v>55</v>
      </c>
      <c r="B42" s="30" t="s">
        <v>56</v>
      </c>
      <c r="C42" s="31">
        <v>105731000</v>
      </c>
      <c r="D42" s="31">
        <v>27250573.940000001</v>
      </c>
      <c r="E42" s="40">
        <f t="shared" si="1"/>
        <v>0.257734949447182</v>
      </c>
    </row>
    <row r="43" spans="1:5" ht="13.2" outlineLevel="1" x14ac:dyDescent="0.25">
      <c r="A43" s="3"/>
      <c r="B43" s="4" t="s">
        <v>525</v>
      </c>
      <c r="C43" s="5"/>
      <c r="D43" s="5"/>
      <c r="E43" s="27"/>
    </row>
    <row r="44" spans="1:5" ht="13.2" outlineLevel="1" x14ac:dyDescent="0.25">
      <c r="A44" s="6"/>
      <c r="B44" s="7" t="s">
        <v>526</v>
      </c>
      <c r="C44" s="8"/>
      <c r="D44" s="8"/>
      <c r="E44" s="9"/>
    </row>
    <row r="45" spans="1:5" ht="13.2" outlineLevel="1" x14ac:dyDescent="0.25">
      <c r="A45" s="6"/>
      <c r="B45" s="7" t="s">
        <v>527</v>
      </c>
      <c r="C45" s="8"/>
      <c r="D45" s="8"/>
      <c r="E45" s="28"/>
    </row>
    <row r="46" spans="1:5" ht="13.2" outlineLevel="1" x14ac:dyDescent="0.25">
      <c r="A46" s="3"/>
      <c r="B46" s="4" t="s">
        <v>528</v>
      </c>
      <c r="C46" s="5">
        <f>C42-C45</f>
        <v>105731000</v>
      </c>
      <c r="D46" s="5">
        <f>D42-D45</f>
        <v>27250573.940000001</v>
      </c>
      <c r="E46" s="28">
        <f>D46/C46</f>
        <v>0.257734949447182</v>
      </c>
    </row>
    <row r="47" spans="1:5" ht="13.2" outlineLevel="2" x14ac:dyDescent="0.25">
      <c r="A47" s="16" t="s">
        <v>57</v>
      </c>
      <c r="B47" s="17" t="s">
        <v>58</v>
      </c>
      <c r="C47" s="18">
        <v>104569000</v>
      </c>
      <c r="D47" s="18">
        <v>27168765.940000001</v>
      </c>
      <c r="E47" s="35">
        <f t="shared" si="1"/>
        <v>0.25981663724430759</v>
      </c>
    </row>
    <row r="48" spans="1:5" ht="13.2" outlineLevel="7" x14ac:dyDescent="0.25">
      <c r="A48" s="19" t="s">
        <v>59</v>
      </c>
      <c r="B48" s="20" t="s">
        <v>10</v>
      </c>
      <c r="C48" s="21">
        <v>97815000</v>
      </c>
      <c r="D48" s="21">
        <v>24463299.989999998</v>
      </c>
      <c r="E48" s="36">
        <f t="shared" si="1"/>
        <v>0.25009763318509431</v>
      </c>
    </row>
    <row r="49" spans="1:5" ht="20.399999999999999" outlineLevel="7" x14ac:dyDescent="0.25">
      <c r="A49" s="19" t="s">
        <v>60</v>
      </c>
      <c r="B49" s="20" t="s">
        <v>61</v>
      </c>
      <c r="C49" s="21">
        <v>6754000</v>
      </c>
      <c r="D49" s="21">
        <v>2705465.95</v>
      </c>
      <c r="E49" s="33">
        <f t="shared" si="1"/>
        <v>0.40057239413680784</v>
      </c>
    </row>
    <row r="50" spans="1:5" ht="13.2" outlineLevel="2" x14ac:dyDescent="0.25">
      <c r="A50" s="16" t="s">
        <v>62</v>
      </c>
      <c r="B50" s="17" t="s">
        <v>63</v>
      </c>
      <c r="C50" s="18">
        <v>312000</v>
      </c>
      <c r="D50" s="18">
        <v>64498</v>
      </c>
      <c r="E50" s="35">
        <f t="shared" si="1"/>
        <v>0.20672435897435898</v>
      </c>
    </row>
    <row r="51" spans="1:5" ht="13.2" outlineLevel="7" x14ac:dyDescent="0.25">
      <c r="A51" s="19" t="s">
        <v>64</v>
      </c>
      <c r="B51" s="20" t="s">
        <v>65</v>
      </c>
      <c r="C51" s="21">
        <v>312000</v>
      </c>
      <c r="D51" s="21">
        <v>64498</v>
      </c>
      <c r="E51" s="42">
        <f t="shared" si="1"/>
        <v>0.20672435897435898</v>
      </c>
    </row>
    <row r="52" spans="1:5" ht="13.2" outlineLevel="2" x14ac:dyDescent="0.25">
      <c r="A52" s="16" t="s">
        <v>66</v>
      </c>
      <c r="B52" s="17" t="s">
        <v>67</v>
      </c>
      <c r="C52" s="18">
        <v>850000</v>
      </c>
      <c r="D52" s="18">
        <v>17310</v>
      </c>
      <c r="E52" s="35">
        <f t="shared" si="1"/>
        <v>2.0364705882352941E-2</v>
      </c>
    </row>
    <row r="53" spans="1:5" ht="13.2" outlineLevel="7" x14ac:dyDescent="0.25">
      <c r="A53" s="19" t="s">
        <v>68</v>
      </c>
      <c r="B53" s="20" t="s">
        <v>69</v>
      </c>
      <c r="C53" s="21">
        <v>850000</v>
      </c>
      <c r="D53" s="21">
        <v>17310</v>
      </c>
      <c r="E53" s="35">
        <f t="shared" si="1"/>
        <v>2.0364705882352941E-2</v>
      </c>
    </row>
    <row r="54" spans="1:5" ht="20.399999999999999" outlineLevel="1" x14ac:dyDescent="0.25">
      <c r="A54" s="29" t="s">
        <v>70</v>
      </c>
      <c r="B54" s="30" t="s">
        <v>71</v>
      </c>
      <c r="C54" s="31">
        <v>794435400</v>
      </c>
      <c r="D54" s="31">
        <v>181481332.81999999</v>
      </c>
      <c r="E54" s="40">
        <f t="shared" si="1"/>
        <v>0.22844064202073572</v>
      </c>
    </row>
    <row r="55" spans="1:5" ht="13.2" outlineLevel="1" x14ac:dyDescent="0.25">
      <c r="A55" s="3"/>
      <c r="B55" s="4" t="s">
        <v>525</v>
      </c>
      <c r="C55" s="5"/>
      <c r="D55" s="5"/>
      <c r="E55" s="27"/>
    </row>
    <row r="56" spans="1:5" ht="13.2" outlineLevel="1" x14ac:dyDescent="0.25">
      <c r="A56" s="6"/>
      <c r="B56" s="7" t="s">
        <v>526</v>
      </c>
      <c r="C56" s="8"/>
      <c r="D56" s="8"/>
      <c r="E56" s="9"/>
    </row>
    <row r="57" spans="1:5" ht="13.2" outlineLevel="1" x14ac:dyDescent="0.25">
      <c r="A57" s="6"/>
      <c r="B57" s="7" t="s">
        <v>527</v>
      </c>
      <c r="C57" s="8">
        <f>C60+C61+C67</f>
        <v>788915400</v>
      </c>
      <c r="D57" s="8">
        <f>D60+D61+D67</f>
        <v>180877115.62</v>
      </c>
      <c r="E57" s="9">
        <f t="shared" si="1"/>
        <v>0.229273145916533</v>
      </c>
    </row>
    <row r="58" spans="1:5" ht="13.2" outlineLevel="1" x14ac:dyDescent="0.25">
      <c r="A58" s="3"/>
      <c r="B58" s="4" t="s">
        <v>528</v>
      </c>
      <c r="C58" s="5">
        <f>C54-C57</f>
        <v>5520000</v>
      </c>
      <c r="D58" s="5">
        <f>D54-D57</f>
        <v>604217.19999998808</v>
      </c>
      <c r="E58" s="28">
        <f>D58/C58</f>
        <v>0.10945963768115725</v>
      </c>
    </row>
    <row r="59" spans="1:5" ht="20.399999999999999" outlineLevel="2" x14ac:dyDescent="0.25">
      <c r="A59" s="16" t="s">
        <v>72</v>
      </c>
      <c r="B59" s="17" t="s">
        <v>73</v>
      </c>
      <c r="C59" s="18">
        <v>788675400</v>
      </c>
      <c r="D59" s="18">
        <v>180877115.62</v>
      </c>
      <c r="E59" s="35">
        <f t="shared" si="1"/>
        <v>0.22934291550110478</v>
      </c>
    </row>
    <row r="60" spans="1:5" ht="20.399999999999999" outlineLevel="7" x14ac:dyDescent="0.25">
      <c r="A60" s="19" t="s">
        <v>74</v>
      </c>
      <c r="B60" s="20" t="s">
        <v>75</v>
      </c>
      <c r="C60" s="21">
        <v>409438700</v>
      </c>
      <c r="D60" s="21">
        <v>91890718.569999993</v>
      </c>
      <c r="E60" s="36">
        <f t="shared" si="1"/>
        <v>0.22443095528097368</v>
      </c>
    </row>
    <row r="61" spans="1:5" ht="30.6" outlineLevel="7" x14ac:dyDescent="0.25">
      <c r="A61" s="19" t="s">
        <v>76</v>
      </c>
      <c r="B61" s="20" t="s">
        <v>77</v>
      </c>
      <c r="C61" s="21">
        <v>379236700</v>
      </c>
      <c r="D61" s="21">
        <v>88986397.049999997</v>
      </c>
      <c r="E61" s="33">
        <f t="shared" si="1"/>
        <v>0.23464605891254722</v>
      </c>
    </row>
    <row r="62" spans="1:5" ht="13.2" outlineLevel="2" x14ac:dyDescent="0.25">
      <c r="A62" s="16" t="s">
        <v>78</v>
      </c>
      <c r="B62" s="17" t="s">
        <v>79</v>
      </c>
      <c r="C62" s="18">
        <v>5640000</v>
      </c>
      <c r="D62" s="18">
        <v>586260</v>
      </c>
      <c r="E62" s="35">
        <f t="shared" si="1"/>
        <v>0.1039468085106383</v>
      </c>
    </row>
    <row r="63" spans="1:5" ht="20.399999999999999" outlineLevel="7" x14ac:dyDescent="0.25">
      <c r="A63" s="19" t="s">
        <v>80</v>
      </c>
      <c r="B63" s="20" t="s">
        <v>81</v>
      </c>
      <c r="C63" s="21">
        <v>580000</v>
      </c>
      <c r="D63" s="21">
        <v>69880</v>
      </c>
      <c r="E63" s="36">
        <f t="shared" si="1"/>
        <v>0.12048275862068966</v>
      </c>
    </row>
    <row r="64" spans="1:5" ht="13.2" outlineLevel="7" x14ac:dyDescent="0.25">
      <c r="A64" s="19" t="s">
        <v>82</v>
      </c>
      <c r="B64" s="20" t="s">
        <v>83</v>
      </c>
      <c r="C64" s="21">
        <v>20000</v>
      </c>
      <c r="D64" s="21">
        <v>0</v>
      </c>
      <c r="E64" s="32">
        <f t="shared" si="1"/>
        <v>0</v>
      </c>
    </row>
    <row r="65" spans="1:5" ht="13.2" outlineLevel="7" x14ac:dyDescent="0.25">
      <c r="A65" s="19" t="s">
        <v>84</v>
      </c>
      <c r="B65" s="20" t="s">
        <v>85</v>
      </c>
      <c r="C65" s="21">
        <v>200000</v>
      </c>
      <c r="D65" s="21">
        <v>0</v>
      </c>
      <c r="E65" s="32">
        <f t="shared" si="1"/>
        <v>0</v>
      </c>
    </row>
    <row r="66" spans="1:5" ht="13.2" outlineLevel="7" x14ac:dyDescent="0.25">
      <c r="A66" s="19" t="s">
        <v>86</v>
      </c>
      <c r="B66" s="20" t="s">
        <v>87</v>
      </c>
      <c r="C66" s="21">
        <v>4600000</v>
      </c>
      <c r="D66" s="21">
        <v>516380</v>
      </c>
      <c r="E66" s="32">
        <f t="shared" si="1"/>
        <v>0.11225652173913044</v>
      </c>
    </row>
    <row r="67" spans="1:5" ht="20.399999999999999" outlineLevel="7" x14ac:dyDescent="0.25">
      <c r="A67" s="19" t="s">
        <v>88</v>
      </c>
      <c r="B67" s="20" t="s">
        <v>81</v>
      </c>
      <c r="C67" s="21">
        <v>240000</v>
      </c>
      <c r="D67" s="21">
        <v>0</v>
      </c>
      <c r="E67" s="33">
        <f t="shared" si="1"/>
        <v>0</v>
      </c>
    </row>
    <row r="68" spans="1:5" ht="13.2" outlineLevel="2" x14ac:dyDescent="0.25">
      <c r="A68" s="16" t="s">
        <v>89</v>
      </c>
      <c r="B68" s="17" t="s">
        <v>90</v>
      </c>
      <c r="C68" s="18">
        <v>120000</v>
      </c>
      <c r="D68" s="18">
        <v>17957.2</v>
      </c>
      <c r="E68" s="35">
        <f t="shared" si="1"/>
        <v>0.14964333333333335</v>
      </c>
    </row>
    <row r="69" spans="1:5" ht="13.2" outlineLevel="7" x14ac:dyDescent="0.25">
      <c r="A69" s="19" t="s">
        <v>91</v>
      </c>
      <c r="B69" s="20" t="s">
        <v>92</v>
      </c>
      <c r="C69" s="21">
        <v>120000</v>
      </c>
      <c r="D69" s="21">
        <v>17957.2</v>
      </c>
      <c r="E69" s="43">
        <f t="shared" si="1"/>
        <v>0.14964333333333335</v>
      </c>
    </row>
    <row r="70" spans="1:5" ht="20.399999999999999" outlineLevel="1" x14ac:dyDescent="0.25">
      <c r="A70" s="29" t="s">
        <v>93</v>
      </c>
      <c r="B70" s="30" t="s">
        <v>94</v>
      </c>
      <c r="C70" s="31">
        <v>905310</v>
      </c>
      <c r="D70" s="31">
        <v>4000</v>
      </c>
      <c r="E70" s="40">
        <f t="shared" si="1"/>
        <v>4.4183760258916837E-3</v>
      </c>
    </row>
    <row r="71" spans="1:5" ht="13.2" outlineLevel="1" x14ac:dyDescent="0.25">
      <c r="A71" s="3"/>
      <c r="B71" s="4" t="s">
        <v>525</v>
      </c>
      <c r="C71" s="5"/>
      <c r="D71" s="5"/>
      <c r="E71" s="27"/>
    </row>
    <row r="72" spans="1:5" ht="13.2" outlineLevel="1" x14ac:dyDescent="0.25">
      <c r="A72" s="6"/>
      <c r="B72" s="7" t="s">
        <v>526</v>
      </c>
      <c r="C72" s="8"/>
      <c r="D72" s="8"/>
      <c r="E72" s="9"/>
    </row>
    <row r="73" spans="1:5" ht="13.2" outlineLevel="1" x14ac:dyDescent="0.25">
      <c r="A73" s="6"/>
      <c r="B73" s="7" t="s">
        <v>527</v>
      </c>
      <c r="C73" s="8"/>
      <c r="D73" s="8"/>
      <c r="E73" s="9"/>
    </row>
    <row r="74" spans="1:5" ht="13.2" outlineLevel="1" x14ac:dyDescent="0.25">
      <c r="A74" s="3"/>
      <c r="B74" s="4" t="s">
        <v>528</v>
      </c>
      <c r="C74" s="5">
        <f>C70-C73</f>
        <v>905310</v>
      </c>
      <c r="D74" s="5">
        <f>D70-D73</f>
        <v>4000</v>
      </c>
      <c r="E74" s="28">
        <f>D74/C74</f>
        <v>4.4183760258916837E-3</v>
      </c>
    </row>
    <row r="75" spans="1:5" ht="19.8" customHeight="1" outlineLevel="2" x14ac:dyDescent="0.25">
      <c r="A75" s="16" t="s">
        <v>95</v>
      </c>
      <c r="B75" s="17" t="s">
        <v>96</v>
      </c>
      <c r="C75" s="18">
        <v>905310</v>
      </c>
      <c r="D75" s="18">
        <v>4000</v>
      </c>
      <c r="E75" s="35">
        <f t="shared" si="1"/>
        <v>4.4183760258916837E-3</v>
      </c>
    </row>
    <row r="76" spans="1:5" ht="13.2" outlineLevel="7" x14ac:dyDescent="0.25">
      <c r="A76" s="19" t="s">
        <v>97</v>
      </c>
      <c r="B76" s="20" t="s">
        <v>98</v>
      </c>
      <c r="C76" s="21">
        <v>49599</v>
      </c>
      <c r="D76" s="21">
        <v>0</v>
      </c>
      <c r="E76" s="36">
        <f t="shared" si="1"/>
        <v>0</v>
      </c>
    </row>
    <row r="77" spans="1:5" ht="20.399999999999999" outlineLevel="7" x14ac:dyDescent="0.25">
      <c r="A77" s="19" t="s">
        <v>99</v>
      </c>
      <c r="B77" s="20" t="s">
        <v>100</v>
      </c>
      <c r="C77" s="21">
        <v>500000</v>
      </c>
      <c r="D77" s="21">
        <v>0</v>
      </c>
      <c r="E77" s="32">
        <f t="shared" si="1"/>
        <v>0</v>
      </c>
    </row>
    <row r="78" spans="1:5" ht="13.2" outlineLevel="7" x14ac:dyDescent="0.25">
      <c r="A78" s="19" t="s">
        <v>101</v>
      </c>
      <c r="B78" s="20" t="s">
        <v>102</v>
      </c>
      <c r="C78" s="21">
        <v>355711</v>
      </c>
      <c r="D78" s="21">
        <v>4000</v>
      </c>
      <c r="E78" s="33">
        <f t="shared" si="1"/>
        <v>1.1245083789930589E-2</v>
      </c>
    </row>
    <row r="79" spans="1:5" ht="20.399999999999999" outlineLevel="1" x14ac:dyDescent="0.25">
      <c r="A79" s="29" t="s">
        <v>103</v>
      </c>
      <c r="B79" s="30" t="s">
        <v>104</v>
      </c>
      <c r="C79" s="31">
        <v>45316110</v>
      </c>
      <c r="D79" s="31">
        <v>5352120.82</v>
      </c>
      <c r="E79" s="40">
        <f t="shared" si="1"/>
        <v>0.11810636040913486</v>
      </c>
    </row>
    <row r="80" spans="1:5" ht="13.2" outlineLevel="1" x14ac:dyDescent="0.25">
      <c r="A80" s="3"/>
      <c r="B80" s="4" t="s">
        <v>525</v>
      </c>
      <c r="C80" s="5"/>
      <c r="D80" s="5"/>
      <c r="E80" s="27"/>
    </row>
    <row r="81" spans="1:5" ht="13.2" outlineLevel="1" x14ac:dyDescent="0.25">
      <c r="A81" s="6"/>
      <c r="B81" s="7" t="s">
        <v>526</v>
      </c>
      <c r="C81" s="8"/>
      <c r="D81" s="8"/>
      <c r="E81" s="9"/>
    </row>
    <row r="82" spans="1:5" ht="13.2" outlineLevel="1" x14ac:dyDescent="0.25">
      <c r="A82" s="6"/>
      <c r="B82" s="7" t="s">
        <v>527</v>
      </c>
      <c r="C82" s="8">
        <f>C92+C90</f>
        <v>32938700</v>
      </c>
      <c r="D82" s="8">
        <f>D92+D90</f>
        <v>4978818.8499999996</v>
      </c>
      <c r="E82" s="9">
        <f t="shared" si="1"/>
        <v>0.15115407863698324</v>
      </c>
    </row>
    <row r="83" spans="1:5" ht="13.2" outlineLevel="1" x14ac:dyDescent="0.25">
      <c r="A83" s="3"/>
      <c r="B83" s="4" t="s">
        <v>528</v>
      </c>
      <c r="C83" s="5">
        <f>C79-C82</f>
        <v>12377410</v>
      </c>
      <c r="D83" s="5">
        <f>D79-D82</f>
        <v>373301.97000000067</v>
      </c>
      <c r="E83" s="37">
        <f>D83/C83</f>
        <v>3.0159942184996753E-2</v>
      </c>
    </row>
    <row r="84" spans="1:5" ht="20.399999999999999" outlineLevel="2" x14ac:dyDescent="0.25">
      <c r="A84" s="16" t="s">
        <v>105</v>
      </c>
      <c r="B84" s="17" t="s">
        <v>106</v>
      </c>
      <c r="C84" s="18">
        <v>4377410</v>
      </c>
      <c r="D84" s="18">
        <v>373301.97</v>
      </c>
      <c r="E84" s="38">
        <f t="shared" si="1"/>
        <v>8.527918792162488E-2</v>
      </c>
    </row>
    <row r="85" spans="1:5" ht="20.399999999999999" outlineLevel="7" x14ac:dyDescent="0.25">
      <c r="A85" s="19" t="s">
        <v>107</v>
      </c>
      <c r="B85" s="20" t="s">
        <v>108</v>
      </c>
      <c r="C85" s="21">
        <v>1060000</v>
      </c>
      <c r="D85" s="21">
        <v>210721.97</v>
      </c>
      <c r="E85" s="36">
        <f t="shared" si="1"/>
        <v>0.19879431132075473</v>
      </c>
    </row>
    <row r="86" spans="1:5" ht="13.2" outlineLevel="7" x14ac:dyDescent="0.25">
      <c r="A86" s="19" t="s">
        <v>109</v>
      </c>
      <c r="B86" s="20" t="s">
        <v>110</v>
      </c>
      <c r="C86" s="21">
        <v>817410</v>
      </c>
      <c r="D86" s="21">
        <v>162580</v>
      </c>
      <c r="E86" s="32">
        <f t="shared" si="1"/>
        <v>0.19889651460099583</v>
      </c>
    </row>
    <row r="87" spans="1:5" ht="13.2" outlineLevel="7" x14ac:dyDescent="0.25">
      <c r="A87" s="19" t="s">
        <v>111</v>
      </c>
      <c r="B87" s="20" t="s">
        <v>112</v>
      </c>
      <c r="C87" s="21">
        <v>2500000</v>
      </c>
      <c r="D87" s="21">
        <v>0</v>
      </c>
      <c r="E87" s="33">
        <f t="shared" si="1"/>
        <v>0</v>
      </c>
    </row>
    <row r="88" spans="1:5" ht="20.399999999999999" outlineLevel="2" x14ac:dyDescent="0.25">
      <c r="A88" s="16" t="s">
        <v>113</v>
      </c>
      <c r="B88" s="17" t="s">
        <v>114</v>
      </c>
      <c r="C88" s="18">
        <v>8019100</v>
      </c>
      <c r="D88" s="18">
        <v>0</v>
      </c>
      <c r="E88" s="35">
        <f t="shared" si="1"/>
        <v>0</v>
      </c>
    </row>
    <row r="89" spans="1:5" ht="13.2" outlineLevel="7" x14ac:dyDescent="0.25">
      <c r="A89" s="19" t="s">
        <v>115</v>
      </c>
      <c r="B89" s="20" t="s">
        <v>116</v>
      </c>
      <c r="C89" s="21">
        <v>8000000</v>
      </c>
      <c r="D89" s="21">
        <v>0</v>
      </c>
      <c r="E89" s="36">
        <f t="shared" si="1"/>
        <v>0</v>
      </c>
    </row>
    <row r="90" spans="1:5" ht="13.2" outlineLevel="7" x14ac:dyDescent="0.25">
      <c r="A90" s="19" t="s">
        <v>117</v>
      </c>
      <c r="B90" s="20" t="s">
        <v>116</v>
      </c>
      <c r="C90" s="21">
        <v>19100</v>
      </c>
      <c r="D90" s="21">
        <v>0</v>
      </c>
      <c r="E90" s="33">
        <f t="shared" si="1"/>
        <v>0</v>
      </c>
    </row>
    <row r="91" spans="1:5" ht="40.799999999999997" outlineLevel="2" x14ac:dyDescent="0.25">
      <c r="A91" s="16" t="s">
        <v>118</v>
      </c>
      <c r="B91" s="22" t="s">
        <v>119</v>
      </c>
      <c r="C91" s="18">
        <v>32919600</v>
      </c>
      <c r="D91" s="18">
        <v>4978818.8499999996</v>
      </c>
      <c r="E91" s="35">
        <f t="shared" si="1"/>
        <v>0.15124177845417319</v>
      </c>
    </row>
    <row r="92" spans="1:5" ht="51" outlineLevel="7" x14ac:dyDescent="0.25">
      <c r="A92" s="19" t="s">
        <v>120</v>
      </c>
      <c r="B92" s="23" t="s">
        <v>121</v>
      </c>
      <c r="C92" s="21">
        <v>32919600</v>
      </c>
      <c r="D92" s="21">
        <v>4978818.8499999996</v>
      </c>
      <c r="E92" s="42">
        <f t="shared" si="1"/>
        <v>0.15124177845417319</v>
      </c>
    </row>
    <row r="93" spans="1:5" ht="20.399999999999999" outlineLevel="1" x14ac:dyDescent="0.25">
      <c r="A93" s="29" t="s">
        <v>122</v>
      </c>
      <c r="B93" s="30" t="s">
        <v>123</v>
      </c>
      <c r="C93" s="31">
        <v>11594736</v>
      </c>
      <c r="D93" s="31">
        <v>1982306.95</v>
      </c>
      <c r="E93" s="40">
        <f t="shared" si="1"/>
        <v>0.17096611341560514</v>
      </c>
    </row>
    <row r="94" spans="1:5" ht="13.2" outlineLevel="1" x14ac:dyDescent="0.25">
      <c r="A94" s="3"/>
      <c r="B94" s="4" t="s">
        <v>525</v>
      </c>
      <c r="C94" s="5"/>
      <c r="D94" s="5"/>
      <c r="E94" s="27"/>
    </row>
    <row r="95" spans="1:5" ht="13.2" outlineLevel="1" x14ac:dyDescent="0.25">
      <c r="A95" s="6"/>
      <c r="B95" s="7" t="s">
        <v>526</v>
      </c>
      <c r="C95" s="8"/>
      <c r="D95" s="8"/>
      <c r="E95" s="9"/>
    </row>
    <row r="96" spans="1:5" ht="13.2" outlineLevel="1" x14ac:dyDescent="0.25">
      <c r="A96" s="6"/>
      <c r="B96" s="7" t="s">
        <v>527</v>
      </c>
      <c r="C96" s="8"/>
      <c r="D96" s="8"/>
      <c r="E96" s="9"/>
    </row>
    <row r="97" spans="1:5" ht="13.2" outlineLevel="1" x14ac:dyDescent="0.25">
      <c r="A97" s="3"/>
      <c r="B97" s="4" t="s">
        <v>528</v>
      </c>
      <c r="C97" s="5">
        <f>C93-C96</f>
        <v>11594736</v>
      </c>
      <c r="D97" s="5">
        <f>D93-D96</f>
        <v>1982306.95</v>
      </c>
      <c r="E97" s="37">
        <f>D97/C97</f>
        <v>0.17096611341560514</v>
      </c>
    </row>
    <row r="98" spans="1:5" ht="20.399999999999999" outlineLevel="2" x14ac:dyDescent="0.25">
      <c r="A98" s="16" t="s">
        <v>124</v>
      </c>
      <c r="B98" s="17" t="s">
        <v>125</v>
      </c>
      <c r="C98" s="18">
        <v>11494736</v>
      </c>
      <c r="D98" s="18">
        <v>1982306.95</v>
      </c>
      <c r="E98" s="35">
        <f t="shared" ref="E98:E193" si="2">D98/C98</f>
        <v>0.17245345608633378</v>
      </c>
    </row>
    <row r="99" spans="1:5" ht="13.2" outlineLevel="7" x14ac:dyDescent="0.25">
      <c r="A99" s="19" t="s">
        <v>126</v>
      </c>
      <c r="B99" s="20" t="s">
        <v>127</v>
      </c>
      <c r="C99" s="21">
        <v>2275504</v>
      </c>
      <c r="D99" s="21">
        <v>547072</v>
      </c>
      <c r="E99" s="36">
        <f t="shared" si="2"/>
        <v>0.24041794696911101</v>
      </c>
    </row>
    <row r="100" spans="1:5" ht="20.399999999999999" outlineLevel="7" x14ac:dyDescent="0.25">
      <c r="A100" s="19" t="s">
        <v>128</v>
      </c>
      <c r="B100" s="20" t="s">
        <v>129</v>
      </c>
      <c r="C100" s="21">
        <v>3760108</v>
      </c>
      <c r="D100" s="21">
        <v>825132</v>
      </c>
      <c r="E100" s="32">
        <f t="shared" si="2"/>
        <v>0.21944369682998466</v>
      </c>
    </row>
    <row r="101" spans="1:5" ht="20.399999999999999" outlineLevel="7" x14ac:dyDescent="0.25">
      <c r="A101" s="19" t="s">
        <v>130</v>
      </c>
      <c r="B101" s="20" t="s">
        <v>131</v>
      </c>
      <c r="C101" s="21">
        <v>2101920</v>
      </c>
      <c r="D101" s="21">
        <v>467730</v>
      </c>
      <c r="E101" s="32">
        <f t="shared" si="2"/>
        <v>0.22252511989038593</v>
      </c>
    </row>
    <row r="102" spans="1:5" ht="20.399999999999999" outlineLevel="7" x14ac:dyDescent="0.25">
      <c r="A102" s="19" t="s">
        <v>132</v>
      </c>
      <c r="B102" s="20" t="s">
        <v>133</v>
      </c>
      <c r="C102" s="21">
        <v>3030000</v>
      </c>
      <c r="D102" s="21">
        <v>44880</v>
      </c>
      <c r="E102" s="32">
        <f t="shared" si="2"/>
        <v>1.4811881188118811E-2</v>
      </c>
    </row>
    <row r="103" spans="1:5" ht="20.399999999999999" outlineLevel="7" x14ac:dyDescent="0.25">
      <c r="A103" s="19" t="s">
        <v>134</v>
      </c>
      <c r="B103" s="20" t="s">
        <v>135</v>
      </c>
      <c r="C103" s="21">
        <v>327204</v>
      </c>
      <c r="D103" s="21">
        <v>97492.95</v>
      </c>
      <c r="E103" s="33">
        <f t="shared" si="2"/>
        <v>0.29795769611618439</v>
      </c>
    </row>
    <row r="104" spans="1:5" ht="13.2" outlineLevel="2" x14ac:dyDescent="0.25">
      <c r="A104" s="16" t="s">
        <v>136</v>
      </c>
      <c r="B104" s="17" t="s">
        <v>137</v>
      </c>
      <c r="C104" s="18">
        <v>100000</v>
      </c>
      <c r="D104" s="18">
        <v>0</v>
      </c>
      <c r="E104" s="35">
        <f t="shared" si="2"/>
        <v>0</v>
      </c>
    </row>
    <row r="105" spans="1:5" ht="13.2" outlineLevel="7" x14ac:dyDescent="0.25">
      <c r="A105" s="19" t="s">
        <v>138</v>
      </c>
      <c r="B105" s="20" t="s">
        <v>139</v>
      </c>
      <c r="C105" s="21">
        <v>100000</v>
      </c>
      <c r="D105" s="21">
        <v>0</v>
      </c>
      <c r="E105" s="42">
        <f t="shared" si="2"/>
        <v>0</v>
      </c>
    </row>
    <row r="106" spans="1:5" ht="20.399999999999999" outlineLevel="1" x14ac:dyDescent="0.25">
      <c r="A106" s="29" t="s">
        <v>140</v>
      </c>
      <c r="B106" s="30" t="s">
        <v>141</v>
      </c>
      <c r="C106" s="31">
        <v>16946400</v>
      </c>
      <c r="D106" s="31">
        <v>0</v>
      </c>
      <c r="E106" s="40">
        <f t="shared" si="2"/>
        <v>0</v>
      </c>
    </row>
    <row r="107" spans="1:5" ht="13.2" outlineLevel="1" x14ac:dyDescent="0.25">
      <c r="A107" s="3"/>
      <c r="B107" s="4" t="s">
        <v>525</v>
      </c>
      <c r="C107" s="5"/>
      <c r="D107" s="5"/>
      <c r="E107" s="27"/>
    </row>
    <row r="108" spans="1:5" ht="13.2" outlineLevel="1" x14ac:dyDescent="0.25">
      <c r="A108" s="6"/>
      <c r="B108" s="7" t="s">
        <v>526</v>
      </c>
      <c r="C108" s="8"/>
      <c r="D108" s="8"/>
      <c r="E108" s="9"/>
    </row>
    <row r="109" spans="1:5" ht="13.2" outlineLevel="1" x14ac:dyDescent="0.25">
      <c r="A109" s="6"/>
      <c r="B109" s="7" t="s">
        <v>527</v>
      </c>
      <c r="C109" s="8">
        <f>C112+C113+C114</f>
        <v>16946400</v>
      </c>
      <c r="D109" s="8">
        <f>D112+D113+D114</f>
        <v>0</v>
      </c>
      <c r="E109" s="9">
        <f t="shared" si="2"/>
        <v>0</v>
      </c>
    </row>
    <row r="110" spans="1:5" ht="13.2" outlineLevel="1" x14ac:dyDescent="0.25">
      <c r="A110" s="3"/>
      <c r="B110" s="4" t="s">
        <v>528</v>
      </c>
      <c r="C110" s="5">
        <f>C106-C109</f>
        <v>0</v>
      </c>
      <c r="D110" s="5">
        <f>D106-D109</f>
        <v>0</v>
      </c>
      <c r="E110" s="37"/>
    </row>
    <row r="111" spans="1:5" ht="13.2" outlineLevel="2" x14ac:dyDescent="0.25">
      <c r="A111" s="16" t="s">
        <v>142</v>
      </c>
      <c r="B111" s="17" t="s">
        <v>143</v>
      </c>
      <c r="C111" s="18">
        <v>16946400</v>
      </c>
      <c r="D111" s="18">
        <v>0</v>
      </c>
      <c r="E111" s="35">
        <f t="shared" si="2"/>
        <v>0</v>
      </c>
    </row>
    <row r="112" spans="1:5" ht="13.2" outlineLevel="7" x14ac:dyDescent="0.25">
      <c r="A112" s="19" t="s">
        <v>144</v>
      </c>
      <c r="B112" s="20" t="s">
        <v>145</v>
      </c>
      <c r="C112" s="21">
        <v>2480000</v>
      </c>
      <c r="D112" s="21">
        <v>0</v>
      </c>
      <c r="E112" s="36">
        <f t="shared" si="2"/>
        <v>0</v>
      </c>
    </row>
    <row r="113" spans="1:5" ht="13.2" outlineLevel="7" x14ac:dyDescent="0.25">
      <c r="A113" s="19" t="s">
        <v>146</v>
      </c>
      <c r="B113" s="20" t="s">
        <v>147</v>
      </c>
      <c r="C113" s="21">
        <v>12955000</v>
      </c>
      <c r="D113" s="21">
        <v>0</v>
      </c>
      <c r="E113" s="32">
        <f t="shared" si="2"/>
        <v>0</v>
      </c>
    </row>
    <row r="114" spans="1:5" ht="13.2" outlineLevel="7" x14ac:dyDescent="0.25">
      <c r="A114" s="19" t="s">
        <v>148</v>
      </c>
      <c r="B114" s="20" t="s">
        <v>149</v>
      </c>
      <c r="C114" s="21">
        <v>1511400</v>
      </c>
      <c r="D114" s="21">
        <v>0</v>
      </c>
      <c r="E114" s="33">
        <f t="shared" si="2"/>
        <v>0</v>
      </c>
    </row>
    <row r="115" spans="1:5" ht="20.399999999999999" x14ac:dyDescent="0.25">
      <c r="A115" s="29" t="s">
        <v>150</v>
      </c>
      <c r="B115" s="30" t="s">
        <v>151</v>
      </c>
      <c r="C115" s="31">
        <v>121778400</v>
      </c>
      <c r="D115" s="31">
        <v>30964989.969999999</v>
      </c>
      <c r="E115" s="40">
        <f t="shared" si="2"/>
        <v>0.25427325346695306</v>
      </c>
    </row>
    <row r="116" spans="1:5" ht="13.2" outlineLevel="1" x14ac:dyDescent="0.25">
      <c r="A116" s="29" t="s">
        <v>152</v>
      </c>
      <c r="B116" s="30" t="s">
        <v>153</v>
      </c>
      <c r="C116" s="31">
        <v>1833700</v>
      </c>
      <c r="D116" s="31">
        <v>0</v>
      </c>
      <c r="E116" s="40">
        <f t="shared" si="2"/>
        <v>0</v>
      </c>
    </row>
    <row r="117" spans="1:5" ht="13.2" outlineLevel="1" x14ac:dyDescent="0.25">
      <c r="A117" s="3"/>
      <c r="B117" s="4" t="s">
        <v>525</v>
      </c>
      <c r="C117" s="5"/>
      <c r="D117" s="5"/>
      <c r="E117" s="27"/>
    </row>
    <row r="118" spans="1:5" ht="13.2" outlineLevel="1" x14ac:dyDescent="0.25">
      <c r="A118" s="6"/>
      <c r="B118" s="7" t="s">
        <v>526</v>
      </c>
      <c r="C118" s="8"/>
      <c r="D118" s="8"/>
      <c r="E118" s="9"/>
    </row>
    <row r="119" spans="1:5" ht="13.2" outlineLevel="1" x14ac:dyDescent="0.25">
      <c r="A119" s="6"/>
      <c r="B119" s="7" t="s">
        <v>527</v>
      </c>
      <c r="C119" s="8">
        <f>C121</f>
        <v>1833700</v>
      </c>
      <c r="D119" s="8">
        <f>D121</f>
        <v>0</v>
      </c>
      <c r="E119" s="9">
        <f t="shared" ref="E119" si="3">D119/C119</f>
        <v>0</v>
      </c>
    </row>
    <row r="120" spans="1:5" ht="13.2" outlineLevel="1" x14ac:dyDescent="0.25">
      <c r="A120" s="3"/>
      <c r="B120" s="4" t="s">
        <v>528</v>
      </c>
      <c r="C120" s="5">
        <f>C116-C119</f>
        <v>0</v>
      </c>
      <c r="D120" s="5">
        <f>D116-D119</f>
        <v>0</v>
      </c>
      <c r="E120" s="37"/>
    </row>
    <row r="121" spans="1:5" ht="30.6" outlineLevel="2" x14ac:dyDescent="0.25">
      <c r="A121" s="16" t="s">
        <v>154</v>
      </c>
      <c r="B121" s="17" t="s">
        <v>155</v>
      </c>
      <c r="C121" s="18">
        <v>1833700</v>
      </c>
      <c r="D121" s="18">
        <v>0</v>
      </c>
      <c r="E121" s="35">
        <f t="shared" si="2"/>
        <v>0</v>
      </c>
    </row>
    <row r="122" spans="1:5" ht="20.399999999999999" outlineLevel="7" x14ac:dyDescent="0.25">
      <c r="A122" s="19" t="s">
        <v>156</v>
      </c>
      <c r="B122" s="20" t="s">
        <v>157</v>
      </c>
      <c r="C122" s="21">
        <v>1833700</v>
      </c>
      <c r="D122" s="21">
        <v>0</v>
      </c>
      <c r="E122" s="42">
        <f t="shared" si="2"/>
        <v>0</v>
      </c>
    </row>
    <row r="123" spans="1:5" ht="13.2" outlineLevel="1" x14ac:dyDescent="0.25">
      <c r="A123" s="29" t="s">
        <v>158</v>
      </c>
      <c r="B123" s="30" t="s">
        <v>159</v>
      </c>
      <c r="C123" s="31">
        <v>45296300</v>
      </c>
      <c r="D123" s="31">
        <v>11714312.390000001</v>
      </c>
      <c r="E123" s="40">
        <f t="shared" si="2"/>
        <v>0.25861521559156048</v>
      </c>
    </row>
    <row r="124" spans="1:5" ht="13.2" outlineLevel="1" x14ac:dyDescent="0.25">
      <c r="A124" s="3"/>
      <c r="B124" s="4" t="s">
        <v>525</v>
      </c>
      <c r="C124" s="5"/>
      <c r="D124" s="5"/>
      <c r="E124" s="27"/>
    </row>
    <row r="125" spans="1:5" ht="13.2" outlineLevel="1" x14ac:dyDescent="0.25">
      <c r="A125" s="6"/>
      <c r="B125" s="7" t="s">
        <v>526</v>
      </c>
      <c r="C125" s="8"/>
      <c r="D125" s="8"/>
      <c r="E125" s="9"/>
    </row>
    <row r="126" spans="1:5" ht="13.2" outlineLevel="1" x14ac:dyDescent="0.25">
      <c r="A126" s="6"/>
      <c r="B126" s="7" t="s">
        <v>527</v>
      </c>
      <c r="C126" s="8">
        <f>C128</f>
        <v>45296300</v>
      </c>
      <c r="D126" s="8">
        <f>D128</f>
        <v>11714312.390000001</v>
      </c>
      <c r="E126" s="9">
        <f t="shared" ref="E126" si="4">D126/C126</f>
        <v>0.25861521559156048</v>
      </c>
    </row>
    <row r="127" spans="1:5" ht="13.2" outlineLevel="1" x14ac:dyDescent="0.25">
      <c r="A127" s="3"/>
      <c r="B127" s="4" t="s">
        <v>528</v>
      </c>
      <c r="C127" s="5">
        <f>C123-C126</f>
        <v>0</v>
      </c>
      <c r="D127" s="5">
        <f>D123-D126</f>
        <v>0</v>
      </c>
      <c r="E127" s="37"/>
    </row>
    <row r="128" spans="1:5" ht="20.399999999999999" outlineLevel="2" x14ac:dyDescent="0.25">
      <c r="A128" s="16" t="s">
        <v>160</v>
      </c>
      <c r="B128" s="17" t="s">
        <v>161</v>
      </c>
      <c r="C128" s="18">
        <v>45296300</v>
      </c>
      <c r="D128" s="18">
        <v>11714312.390000001</v>
      </c>
      <c r="E128" s="35">
        <f t="shared" si="2"/>
        <v>0.25861521559156048</v>
      </c>
    </row>
    <row r="129" spans="1:5" ht="51" outlineLevel="7" x14ac:dyDescent="0.25">
      <c r="A129" s="19" t="s">
        <v>162</v>
      </c>
      <c r="B129" s="23" t="s">
        <v>163</v>
      </c>
      <c r="C129" s="21">
        <v>45296300</v>
      </c>
      <c r="D129" s="21">
        <v>11714312.390000001</v>
      </c>
      <c r="E129" s="42">
        <f t="shared" si="2"/>
        <v>0.25861521559156048</v>
      </c>
    </row>
    <row r="130" spans="1:5" ht="13.2" outlineLevel="1" x14ac:dyDescent="0.25">
      <c r="A130" s="29" t="s">
        <v>164</v>
      </c>
      <c r="B130" s="30" t="s">
        <v>165</v>
      </c>
      <c r="C130" s="31">
        <v>687000</v>
      </c>
      <c r="D130" s="31">
        <v>22000</v>
      </c>
      <c r="E130" s="40">
        <f t="shared" si="2"/>
        <v>3.2023289665211063E-2</v>
      </c>
    </row>
    <row r="131" spans="1:5" ht="13.2" outlineLevel="1" x14ac:dyDescent="0.25">
      <c r="A131" s="3"/>
      <c r="B131" s="4" t="s">
        <v>525</v>
      </c>
      <c r="C131" s="5"/>
      <c r="D131" s="5"/>
      <c r="E131" s="27"/>
    </row>
    <row r="132" spans="1:5" ht="13.2" outlineLevel="1" x14ac:dyDescent="0.25">
      <c r="A132" s="6"/>
      <c r="B132" s="7" t="s">
        <v>526</v>
      </c>
      <c r="C132" s="8"/>
      <c r="D132" s="8"/>
      <c r="E132" s="9"/>
    </row>
    <row r="133" spans="1:5" ht="13.2" outlineLevel="1" x14ac:dyDescent="0.25">
      <c r="A133" s="6"/>
      <c r="B133" s="7" t="s">
        <v>527</v>
      </c>
      <c r="C133" s="8"/>
      <c r="D133" s="8"/>
      <c r="E133" s="9"/>
    </row>
    <row r="134" spans="1:5" ht="13.2" outlineLevel="1" x14ac:dyDescent="0.25">
      <c r="A134" s="3"/>
      <c r="B134" s="4" t="s">
        <v>528</v>
      </c>
      <c r="C134" s="5">
        <f>C135</f>
        <v>687000</v>
      </c>
      <c r="D134" s="5">
        <f>D135</f>
        <v>22000</v>
      </c>
      <c r="E134" s="37">
        <f>D134/C134</f>
        <v>3.2023289665211063E-2</v>
      </c>
    </row>
    <row r="135" spans="1:5" ht="20.399999999999999" outlineLevel="2" x14ac:dyDescent="0.25">
      <c r="A135" s="16" t="s">
        <v>166</v>
      </c>
      <c r="B135" s="17" t="s">
        <v>167</v>
      </c>
      <c r="C135" s="18">
        <v>687000</v>
      </c>
      <c r="D135" s="18">
        <v>22000</v>
      </c>
      <c r="E135" s="35">
        <f t="shared" si="2"/>
        <v>3.2023289665211063E-2</v>
      </c>
    </row>
    <row r="136" spans="1:5" ht="20.399999999999999" outlineLevel="7" x14ac:dyDescent="0.25">
      <c r="A136" s="19" t="s">
        <v>168</v>
      </c>
      <c r="B136" s="20" t="s">
        <v>169</v>
      </c>
      <c r="C136" s="21">
        <v>68000</v>
      </c>
      <c r="D136" s="21">
        <v>0</v>
      </c>
      <c r="E136" s="36">
        <f t="shared" si="2"/>
        <v>0</v>
      </c>
    </row>
    <row r="137" spans="1:5" ht="13.2" outlineLevel="7" x14ac:dyDescent="0.25">
      <c r="A137" s="19" t="s">
        <v>170</v>
      </c>
      <c r="B137" s="20" t="s">
        <v>171</v>
      </c>
      <c r="C137" s="21">
        <v>619000</v>
      </c>
      <c r="D137" s="21">
        <v>22000</v>
      </c>
      <c r="E137" s="33">
        <f t="shared" si="2"/>
        <v>3.5541195476575124E-2</v>
      </c>
    </row>
    <row r="138" spans="1:5" ht="20.399999999999999" outlineLevel="1" x14ac:dyDescent="0.25">
      <c r="A138" s="29" t="s">
        <v>172</v>
      </c>
      <c r="B138" s="30" t="s">
        <v>173</v>
      </c>
      <c r="C138" s="31">
        <v>10042500</v>
      </c>
      <c r="D138" s="31">
        <v>1775312.2</v>
      </c>
      <c r="E138" s="40">
        <f t="shared" si="2"/>
        <v>0.17677990540204133</v>
      </c>
    </row>
    <row r="139" spans="1:5" ht="13.2" outlineLevel="1" x14ac:dyDescent="0.25">
      <c r="A139" s="3"/>
      <c r="B139" s="4" t="s">
        <v>525</v>
      </c>
      <c r="C139" s="5"/>
      <c r="D139" s="5"/>
      <c r="E139" s="27"/>
    </row>
    <row r="140" spans="1:5" ht="13.2" outlineLevel="1" x14ac:dyDescent="0.25">
      <c r="A140" s="6"/>
      <c r="B140" s="7" t="s">
        <v>526</v>
      </c>
      <c r="C140" s="8"/>
      <c r="D140" s="8"/>
      <c r="E140" s="9"/>
    </row>
    <row r="141" spans="1:5" ht="13.2" outlineLevel="1" x14ac:dyDescent="0.25">
      <c r="A141" s="6"/>
      <c r="B141" s="7" t="s">
        <v>527</v>
      </c>
      <c r="C141" s="8">
        <f>C148</f>
        <v>540000</v>
      </c>
      <c r="D141" s="8">
        <f>D148</f>
        <v>90000</v>
      </c>
      <c r="E141" s="9">
        <f>D141/C141</f>
        <v>0.16666666666666666</v>
      </c>
    </row>
    <row r="142" spans="1:5" ht="13.2" outlineLevel="1" x14ac:dyDescent="0.25">
      <c r="A142" s="3"/>
      <c r="B142" s="4" t="s">
        <v>528</v>
      </c>
      <c r="C142" s="5">
        <f>C138-C141</f>
        <v>9502500</v>
      </c>
      <c r="D142" s="5">
        <f>D138-D141</f>
        <v>1685312.2</v>
      </c>
      <c r="E142" s="37">
        <f>D142/C142</f>
        <v>0.17735461194422519</v>
      </c>
    </row>
    <row r="143" spans="1:5" ht="13.2" outlineLevel="2" x14ac:dyDescent="0.25">
      <c r="A143" s="16" t="s">
        <v>174</v>
      </c>
      <c r="B143" s="17" t="s">
        <v>175</v>
      </c>
      <c r="C143" s="18">
        <v>8020400</v>
      </c>
      <c r="D143" s="18">
        <v>1592390</v>
      </c>
      <c r="E143" s="35">
        <f t="shared" si="2"/>
        <v>0.19854246670988979</v>
      </c>
    </row>
    <row r="144" spans="1:5" ht="13.2" outlineLevel="7" x14ac:dyDescent="0.25">
      <c r="A144" s="19" t="s">
        <v>176</v>
      </c>
      <c r="B144" s="20" t="s">
        <v>177</v>
      </c>
      <c r="C144" s="21">
        <v>8020400</v>
      </c>
      <c r="D144" s="21">
        <v>1592390</v>
      </c>
      <c r="E144" s="42">
        <f t="shared" si="2"/>
        <v>0.19854246670988979</v>
      </c>
    </row>
    <row r="145" spans="1:5" ht="13.2" outlineLevel="2" x14ac:dyDescent="0.25">
      <c r="A145" s="16" t="s">
        <v>178</v>
      </c>
      <c r="B145" s="17" t="s">
        <v>179</v>
      </c>
      <c r="C145" s="18">
        <v>2022100</v>
      </c>
      <c r="D145" s="18">
        <v>182922.2</v>
      </c>
      <c r="E145" s="35">
        <f t="shared" si="2"/>
        <v>9.0461500420355084E-2</v>
      </c>
    </row>
    <row r="146" spans="1:5" ht="20.399999999999999" outlineLevel="7" x14ac:dyDescent="0.25">
      <c r="A146" s="19" t="s">
        <v>180</v>
      </c>
      <c r="B146" s="20" t="s">
        <v>181</v>
      </c>
      <c r="C146" s="21">
        <v>50000</v>
      </c>
      <c r="D146" s="21">
        <v>0</v>
      </c>
      <c r="E146" s="36">
        <f t="shared" si="2"/>
        <v>0</v>
      </c>
    </row>
    <row r="147" spans="1:5" ht="20.399999999999999" outlineLevel="7" x14ac:dyDescent="0.25">
      <c r="A147" s="19" t="s">
        <v>182</v>
      </c>
      <c r="B147" s="20" t="s">
        <v>183</v>
      </c>
      <c r="C147" s="21">
        <v>1432100</v>
      </c>
      <c r="D147" s="21">
        <v>92922.2</v>
      </c>
      <c r="E147" s="32">
        <f t="shared" si="2"/>
        <v>6.4885273374764324E-2</v>
      </c>
    </row>
    <row r="148" spans="1:5" ht="51" outlineLevel="7" x14ac:dyDescent="0.25">
      <c r="A148" s="19" t="s">
        <v>184</v>
      </c>
      <c r="B148" s="23" t="s">
        <v>163</v>
      </c>
      <c r="C148" s="21">
        <v>540000</v>
      </c>
      <c r="D148" s="21">
        <v>90000</v>
      </c>
      <c r="E148" s="33">
        <f t="shared" si="2"/>
        <v>0.16666666666666666</v>
      </c>
    </row>
    <row r="149" spans="1:5" ht="20.399999999999999" outlineLevel="1" x14ac:dyDescent="0.25">
      <c r="A149" s="29" t="s">
        <v>185</v>
      </c>
      <c r="B149" s="30" t="s">
        <v>186</v>
      </c>
      <c r="C149" s="31">
        <v>37000</v>
      </c>
      <c r="D149" s="31">
        <v>0</v>
      </c>
      <c r="E149" s="40">
        <f t="shared" si="2"/>
        <v>0</v>
      </c>
    </row>
    <row r="150" spans="1:5" ht="13.2" outlineLevel="1" x14ac:dyDescent="0.25">
      <c r="A150" s="3"/>
      <c r="B150" s="4" t="s">
        <v>525</v>
      </c>
      <c r="C150" s="5"/>
      <c r="D150" s="5"/>
      <c r="E150" s="27"/>
    </row>
    <row r="151" spans="1:5" ht="13.2" outlineLevel="1" x14ac:dyDescent="0.25">
      <c r="A151" s="6"/>
      <c r="B151" s="7" t="s">
        <v>526</v>
      </c>
      <c r="C151" s="8"/>
      <c r="D151" s="8"/>
      <c r="E151" s="9"/>
    </row>
    <row r="152" spans="1:5" ht="13.2" outlineLevel="1" x14ac:dyDescent="0.25">
      <c r="A152" s="6"/>
      <c r="B152" s="7" t="s">
        <v>527</v>
      </c>
      <c r="C152" s="8"/>
      <c r="D152" s="8"/>
      <c r="E152" s="9"/>
    </row>
    <row r="153" spans="1:5" ht="13.2" outlineLevel="1" x14ac:dyDescent="0.25">
      <c r="A153" s="3"/>
      <c r="B153" s="4" t="s">
        <v>528</v>
      </c>
      <c r="C153" s="5">
        <f>C149-C152</f>
        <v>37000</v>
      </c>
      <c r="D153" s="5">
        <f>D149-D152</f>
        <v>0</v>
      </c>
      <c r="E153" s="37">
        <f>D153/C153</f>
        <v>0</v>
      </c>
    </row>
    <row r="154" spans="1:5" ht="20.399999999999999" outlineLevel="2" x14ac:dyDescent="0.25">
      <c r="A154" s="16" t="s">
        <v>187</v>
      </c>
      <c r="B154" s="17" t="s">
        <v>188</v>
      </c>
      <c r="C154" s="18">
        <v>37000</v>
      </c>
      <c r="D154" s="18">
        <v>0</v>
      </c>
      <c r="E154" s="35">
        <f t="shared" si="2"/>
        <v>0</v>
      </c>
    </row>
    <row r="155" spans="1:5" ht="30.6" outlineLevel="7" x14ac:dyDescent="0.25">
      <c r="A155" s="19" t="s">
        <v>189</v>
      </c>
      <c r="B155" s="20" t="s">
        <v>190</v>
      </c>
      <c r="C155" s="21">
        <v>25000</v>
      </c>
      <c r="D155" s="21">
        <v>0</v>
      </c>
      <c r="E155" s="36">
        <f t="shared" si="2"/>
        <v>0</v>
      </c>
    </row>
    <row r="156" spans="1:5" ht="30.6" outlineLevel="7" x14ac:dyDescent="0.25">
      <c r="A156" s="19" t="s">
        <v>191</v>
      </c>
      <c r="B156" s="20" t="s">
        <v>192</v>
      </c>
      <c r="C156" s="21">
        <v>12000</v>
      </c>
      <c r="D156" s="21">
        <v>0</v>
      </c>
      <c r="E156" s="33">
        <f t="shared" si="2"/>
        <v>0</v>
      </c>
    </row>
    <row r="157" spans="1:5" ht="20.399999999999999" outlineLevel="1" x14ac:dyDescent="0.25">
      <c r="A157" s="29" t="s">
        <v>193</v>
      </c>
      <c r="B157" s="30" t="s">
        <v>194</v>
      </c>
      <c r="C157" s="31">
        <v>63881900</v>
      </c>
      <c r="D157" s="31">
        <v>17453365.379999999</v>
      </c>
      <c r="E157" s="40">
        <f t="shared" si="2"/>
        <v>0.27321299742180488</v>
      </c>
    </row>
    <row r="158" spans="1:5" ht="13.2" outlineLevel="1" x14ac:dyDescent="0.25">
      <c r="A158" s="3"/>
      <c r="B158" s="4" t="s">
        <v>525</v>
      </c>
      <c r="C158" s="5"/>
      <c r="D158" s="5"/>
      <c r="E158" s="27"/>
    </row>
    <row r="159" spans="1:5" ht="13.2" outlineLevel="1" x14ac:dyDescent="0.25">
      <c r="A159" s="6"/>
      <c r="B159" s="7" t="s">
        <v>526</v>
      </c>
      <c r="C159" s="8">
        <f>C163+C173</f>
        <v>1574800</v>
      </c>
      <c r="D159" s="8">
        <f>D163+D173</f>
        <v>90031.35</v>
      </c>
      <c r="E159" s="9">
        <f>D159/C159</f>
        <v>5.7170021590043182E-2</v>
      </c>
    </row>
    <row r="160" spans="1:5" ht="13.2" outlineLevel="1" x14ac:dyDescent="0.25">
      <c r="A160" s="6"/>
      <c r="B160" s="7" t="s">
        <v>527</v>
      </c>
      <c r="C160" s="8">
        <f>C164+C165+C166+C167+C168+C169+C170+C171+C176</f>
        <v>36342200</v>
      </c>
      <c r="D160" s="8">
        <f>D164+D165+D166+D167+D168+D169+D170+D171+D176</f>
        <v>7068601.2299999995</v>
      </c>
      <c r="E160" s="9">
        <f>D160/C160</f>
        <v>0.19450119227784779</v>
      </c>
    </row>
    <row r="161" spans="1:5" ht="13.2" outlineLevel="1" x14ac:dyDescent="0.25">
      <c r="A161" s="3"/>
      <c r="B161" s="4" t="s">
        <v>528</v>
      </c>
      <c r="C161" s="5">
        <f>C157-C159-C160</f>
        <v>25964900</v>
      </c>
      <c r="D161" s="5">
        <f>D157-D159-D160</f>
        <v>10294732.799999997</v>
      </c>
      <c r="E161" s="37">
        <f>D161/C161</f>
        <v>0.39648651833821802</v>
      </c>
    </row>
    <row r="162" spans="1:5" ht="30.6" outlineLevel="2" x14ac:dyDescent="0.25">
      <c r="A162" s="16" t="s">
        <v>195</v>
      </c>
      <c r="B162" s="17" t="s">
        <v>196</v>
      </c>
      <c r="C162" s="18">
        <v>30284700</v>
      </c>
      <c r="D162" s="18">
        <v>6163711.3600000003</v>
      </c>
      <c r="E162" s="35">
        <f t="shared" si="2"/>
        <v>0.20352558750788352</v>
      </c>
    </row>
    <row r="163" spans="1:5" ht="20.399999999999999" outlineLevel="7" x14ac:dyDescent="0.25">
      <c r="A163" s="19" t="s">
        <v>197</v>
      </c>
      <c r="B163" s="20" t="s">
        <v>198</v>
      </c>
      <c r="C163" s="21">
        <v>530100</v>
      </c>
      <c r="D163" s="21">
        <v>90031.35</v>
      </c>
      <c r="E163" s="36">
        <f t="shared" si="2"/>
        <v>0.16983842671194116</v>
      </c>
    </row>
    <row r="164" spans="1:5" ht="13.2" outlineLevel="7" x14ac:dyDescent="0.25">
      <c r="A164" s="19" t="s">
        <v>199</v>
      </c>
      <c r="B164" s="20" t="s">
        <v>200</v>
      </c>
      <c r="C164" s="21">
        <v>4484100</v>
      </c>
      <c r="D164" s="21">
        <v>614911.75</v>
      </c>
      <c r="E164" s="32">
        <f t="shared" si="2"/>
        <v>0.13713158716353338</v>
      </c>
    </row>
    <row r="165" spans="1:5" ht="20.399999999999999" outlineLevel="7" x14ac:dyDescent="0.25">
      <c r="A165" s="19" t="s">
        <v>201</v>
      </c>
      <c r="B165" s="20" t="s">
        <v>202</v>
      </c>
      <c r="C165" s="21">
        <v>1340400</v>
      </c>
      <c r="D165" s="21">
        <v>0</v>
      </c>
      <c r="E165" s="32">
        <f t="shared" si="2"/>
        <v>0</v>
      </c>
    </row>
    <row r="166" spans="1:5" ht="20.399999999999999" outlineLevel="7" x14ac:dyDescent="0.25">
      <c r="A166" s="19" t="s">
        <v>203</v>
      </c>
      <c r="B166" s="20" t="s">
        <v>204</v>
      </c>
      <c r="C166" s="21">
        <v>21284600</v>
      </c>
      <c r="D166" s="21">
        <v>5119467</v>
      </c>
      <c r="E166" s="32">
        <f t="shared" si="2"/>
        <v>0.24052446369675728</v>
      </c>
    </row>
    <row r="167" spans="1:5" ht="51" outlineLevel="7" x14ac:dyDescent="0.25">
      <c r="A167" s="19" t="s">
        <v>205</v>
      </c>
      <c r="B167" s="23" t="s">
        <v>206</v>
      </c>
      <c r="C167" s="21">
        <v>734400</v>
      </c>
      <c r="D167" s="21">
        <v>173186</v>
      </c>
      <c r="E167" s="32">
        <f t="shared" si="2"/>
        <v>0.23581971677559913</v>
      </c>
    </row>
    <row r="168" spans="1:5" ht="51" outlineLevel="7" x14ac:dyDescent="0.25">
      <c r="A168" s="19" t="s">
        <v>207</v>
      </c>
      <c r="B168" s="23" t="s">
        <v>208</v>
      </c>
      <c r="C168" s="21">
        <v>100000</v>
      </c>
      <c r="D168" s="21">
        <v>0</v>
      </c>
      <c r="E168" s="32">
        <f t="shared" si="2"/>
        <v>0</v>
      </c>
    </row>
    <row r="169" spans="1:5" ht="30.6" outlineLevel="7" x14ac:dyDescent="0.25">
      <c r="A169" s="19" t="s">
        <v>209</v>
      </c>
      <c r="B169" s="20" t="s">
        <v>210</v>
      </c>
      <c r="C169" s="21">
        <v>421300</v>
      </c>
      <c r="D169" s="21">
        <v>0</v>
      </c>
      <c r="E169" s="32">
        <f t="shared" si="2"/>
        <v>0</v>
      </c>
    </row>
    <row r="170" spans="1:5" ht="81.599999999999994" outlineLevel="7" x14ac:dyDescent="0.25">
      <c r="A170" s="19" t="s">
        <v>211</v>
      </c>
      <c r="B170" s="23" t="s">
        <v>212</v>
      </c>
      <c r="C170" s="21">
        <v>962700</v>
      </c>
      <c r="D170" s="21">
        <v>166115.26</v>
      </c>
      <c r="E170" s="32">
        <f t="shared" si="2"/>
        <v>0.17255142827464423</v>
      </c>
    </row>
    <row r="171" spans="1:5" ht="30.6" outlineLevel="7" x14ac:dyDescent="0.25">
      <c r="A171" s="19" t="s">
        <v>213</v>
      </c>
      <c r="B171" s="20" t="s">
        <v>214</v>
      </c>
      <c r="C171" s="21">
        <v>427100</v>
      </c>
      <c r="D171" s="21">
        <v>0</v>
      </c>
      <c r="E171" s="33">
        <f t="shared" si="2"/>
        <v>0</v>
      </c>
    </row>
    <row r="172" spans="1:5" ht="40.799999999999997" outlineLevel="2" x14ac:dyDescent="0.25">
      <c r="A172" s="16" t="s">
        <v>215</v>
      </c>
      <c r="B172" s="22" t="s">
        <v>216</v>
      </c>
      <c r="C172" s="18">
        <v>27009600</v>
      </c>
      <c r="D172" s="18">
        <v>10294732.800000001</v>
      </c>
      <c r="E172" s="35">
        <f t="shared" si="2"/>
        <v>0.38115087968722233</v>
      </c>
    </row>
    <row r="173" spans="1:5" ht="20.399999999999999" outlineLevel="7" x14ac:dyDescent="0.25">
      <c r="A173" s="19" t="s">
        <v>217</v>
      </c>
      <c r="B173" s="20" t="s">
        <v>218</v>
      </c>
      <c r="C173" s="21">
        <v>1044700</v>
      </c>
      <c r="D173" s="21">
        <v>0</v>
      </c>
      <c r="E173" s="36">
        <f t="shared" si="2"/>
        <v>0</v>
      </c>
    </row>
    <row r="174" spans="1:5" ht="20.399999999999999" outlineLevel="7" x14ac:dyDescent="0.25">
      <c r="A174" s="19" t="s">
        <v>219</v>
      </c>
      <c r="B174" s="20" t="s">
        <v>220</v>
      </c>
      <c r="C174" s="21">
        <v>25964900</v>
      </c>
      <c r="D174" s="21">
        <v>10294732.800000001</v>
      </c>
      <c r="E174" s="33">
        <f t="shared" si="2"/>
        <v>0.39648651833821819</v>
      </c>
    </row>
    <row r="175" spans="1:5" ht="30.6" outlineLevel="2" x14ac:dyDescent="0.25">
      <c r="A175" s="16" t="s">
        <v>221</v>
      </c>
      <c r="B175" s="17" t="s">
        <v>222</v>
      </c>
      <c r="C175" s="18">
        <v>6587600</v>
      </c>
      <c r="D175" s="18">
        <v>994921.22</v>
      </c>
      <c r="E175" s="35">
        <f t="shared" si="2"/>
        <v>0.15102939158418846</v>
      </c>
    </row>
    <row r="176" spans="1:5" ht="13.2" outlineLevel="7" x14ac:dyDescent="0.25">
      <c r="A176" s="19" t="s">
        <v>223</v>
      </c>
      <c r="B176" s="20" t="s">
        <v>224</v>
      </c>
      <c r="C176" s="21">
        <v>6587600</v>
      </c>
      <c r="D176" s="21">
        <v>994921.22</v>
      </c>
      <c r="E176" s="35">
        <f t="shared" si="2"/>
        <v>0.15102939158418846</v>
      </c>
    </row>
    <row r="177" spans="1:5" ht="20.399999999999999" x14ac:dyDescent="0.25">
      <c r="A177" s="29" t="s">
        <v>225</v>
      </c>
      <c r="B177" s="30" t="s">
        <v>226</v>
      </c>
      <c r="C177" s="31">
        <v>8859800</v>
      </c>
      <c r="D177" s="31">
        <v>1900447</v>
      </c>
      <c r="E177" s="40">
        <f t="shared" si="2"/>
        <v>0.21450224610036345</v>
      </c>
    </row>
    <row r="178" spans="1:5" ht="20.399999999999999" outlineLevel="1" x14ac:dyDescent="0.25">
      <c r="A178" s="29" t="s">
        <v>227</v>
      </c>
      <c r="B178" s="30" t="s">
        <v>228</v>
      </c>
      <c r="C178" s="31">
        <v>7587100</v>
      </c>
      <c r="D178" s="31">
        <v>1820397</v>
      </c>
      <c r="E178" s="40">
        <f t="shared" si="2"/>
        <v>0.2399331760488197</v>
      </c>
    </row>
    <row r="179" spans="1:5" ht="13.2" outlineLevel="1" x14ac:dyDescent="0.25">
      <c r="A179" s="3"/>
      <c r="B179" s="4" t="s">
        <v>525</v>
      </c>
      <c r="C179" s="5"/>
      <c r="D179" s="5"/>
      <c r="E179" s="27"/>
    </row>
    <row r="180" spans="1:5" ht="13.2" outlineLevel="1" x14ac:dyDescent="0.25">
      <c r="A180" s="6"/>
      <c r="B180" s="7" t="s">
        <v>526</v>
      </c>
      <c r="C180" s="8"/>
      <c r="D180" s="8"/>
      <c r="E180" s="9"/>
    </row>
    <row r="181" spans="1:5" ht="13.2" outlineLevel="1" x14ac:dyDescent="0.25">
      <c r="A181" s="6"/>
      <c r="B181" s="7" t="s">
        <v>527</v>
      </c>
      <c r="C181" s="8"/>
      <c r="D181" s="8"/>
      <c r="E181" s="9"/>
    </row>
    <row r="182" spans="1:5" ht="13.2" outlineLevel="1" x14ac:dyDescent="0.25">
      <c r="A182" s="3"/>
      <c r="B182" s="4" t="s">
        <v>528</v>
      </c>
      <c r="C182" s="5">
        <f>C178-C180-C181</f>
        <v>7587100</v>
      </c>
      <c r="D182" s="5">
        <f>D178-D180-D181</f>
        <v>1820397</v>
      </c>
      <c r="E182" s="37">
        <f>D182/C182</f>
        <v>0.2399331760488197</v>
      </c>
    </row>
    <row r="183" spans="1:5" ht="20.399999999999999" outlineLevel="2" x14ac:dyDescent="0.25">
      <c r="A183" s="16" t="s">
        <v>229</v>
      </c>
      <c r="B183" s="17" t="s">
        <v>230</v>
      </c>
      <c r="C183" s="18">
        <v>6902100</v>
      </c>
      <c r="D183" s="18">
        <v>1627295</v>
      </c>
      <c r="E183" s="35">
        <f t="shared" si="2"/>
        <v>0.23576809956390085</v>
      </c>
    </row>
    <row r="184" spans="1:5" ht="13.2" outlineLevel="7" x14ac:dyDescent="0.25">
      <c r="A184" s="19" t="s">
        <v>231</v>
      </c>
      <c r="B184" s="20" t="s">
        <v>10</v>
      </c>
      <c r="C184" s="21">
        <v>5987100</v>
      </c>
      <c r="D184" s="21">
        <v>1496775</v>
      </c>
      <c r="E184" s="36">
        <f t="shared" si="2"/>
        <v>0.25</v>
      </c>
    </row>
    <row r="185" spans="1:5" ht="30.6" outlineLevel="7" x14ac:dyDescent="0.25">
      <c r="A185" s="19" t="s">
        <v>232</v>
      </c>
      <c r="B185" s="20" t="s">
        <v>233</v>
      </c>
      <c r="C185" s="21">
        <v>915000</v>
      </c>
      <c r="D185" s="21">
        <v>130520</v>
      </c>
      <c r="E185" s="33">
        <f t="shared" si="2"/>
        <v>0.1426448087431694</v>
      </c>
    </row>
    <row r="186" spans="1:5" ht="13.2" outlineLevel="2" x14ac:dyDescent="0.25">
      <c r="A186" s="16" t="s">
        <v>234</v>
      </c>
      <c r="B186" s="17" t="s">
        <v>235</v>
      </c>
      <c r="C186" s="18">
        <v>450000</v>
      </c>
      <c r="D186" s="18">
        <v>188422</v>
      </c>
      <c r="E186" s="35">
        <f t="shared" si="2"/>
        <v>0.41871555555555556</v>
      </c>
    </row>
    <row r="187" spans="1:5" ht="30.6" outlineLevel="7" x14ac:dyDescent="0.25">
      <c r="A187" s="19" t="s">
        <v>236</v>
      </c>
      <c r="B187" s="20" t="s">
        <v>237</v>
      </c>
      <c r="C187" s="21">
        <v>450000</v>
      </c>
      <c r="D187" s="21">
        <v>188422</v>
      </c>
      <c r="E187" s="43">
        <f t="shared" si="2"/>
        <v>0.41871555555555556</v>
      </c>
    </row>
    <row r="188" spans="1:5" ht="20.399999999999999" outlineLevel="2" x14ac:dyDescent="0.25">
      <c r="A188" s="16" t="s">
        <v>238</v>
      </c>
      <c r="B188" s="17" t="s">
        <v>239</v>
      </c>
      <c r="C188" s="18">
        <v>30000</v>
      </c>
      <c r="D188" s="18">
        <v>4680</v>
      </c>
      <c r="E188" s="35">
        <f t="shared" si="2"/>
        <v>0.156</v>
      </c>
    </row>
    <row r="189" spans="1:5" ht="20.399999999999999" outlineLevel="7" x14ac:dyDescent="0.25">
      <c r="A189" s="19" t="s">
        <v>240</v>
      </c>
      <c r="B189" s="20" t="s">
        <v>241</v>
      </c>
      <c r="C189" s="21">
        <v>30000</v>
      </c>
      <c r="D189" s="21">
        <v>4680</v>
      </c>
      <c r="E189" s="35">
        <f t="shared" si="2"/>
        <v>0.156</v>
      </c>
    </row>
    <row r="190" spans="1:5" ht="13.2" outlineLevel="2" x14ac:dyDescent="0.25">
      <c r="A190" s="16" t="s">
        <v>242</v>
      </c>
      <c r="B190" s="17" t="s">
        <v>243</v>
      </c>
      <c r="C190" s="18">
        <v>45000</v>
      </c>
      <c r="D190" s="18">
        <v>0</v>
      </c>
      <c r="E190" s="35">
        <f t="shared" si="2"/>
        <v>0</v>
      </c>
    </row>
    <row r="191" spans="1:5" ht="20.399999999999999" outlineLevel="7" x14ac:dyDescent="0.25">
      <c r="A191" s="19" t="s">
        <v>244</v>
      </c>
      <c r="B191" s="20" t="s">
        <v>245</v>
      </c>
      <c r="C191" s="21">
        <v>45000</v>
      </c>
      <c r="D191" s="21">
        <v>0</v>
      </c>
      <c r="E191" s="42">
        <f t="shared" si="2"/>
        <v>0</v>
      </c>
    </row>
    <row r="192" spans="1:5" ht="20.399999999999999" outlineLevel="2" x14ac:dyDescent="0.25">
      <c r="A192" s="16" t="s">
        <v>246</v>
      </c>
      <c r="B192" s="17" t="s">
        <v>247</v>
      </c>
      <c r="C192" s="18">
        <v>160000</v>
      </c>
      <c r="D192" s="18">
        <v>0</v>
      </c>
      <c r="E192" s="35">
        <f t="shared" si="2"/>
        <v>0</v>
      </c>
    </row>
    <row r="193" spans="1:5" ht="20.399999999999999" outlineLevel="7" x14ac:dyDescent="0.25">
      <c r="A193" s="19" t="s">
        <v>248</v>
      </c>
      <c r="B193" s="20" t="s">
        <v>249</v>
      </c>
      <c r="C193" s="21">
        <v>160000</v>
      </c>
      <c r="D193" s="21">
        <v>0</v>
      </c>
      <c r="E193" s="42">
        <f t="shared" si="2"/>
        <v>0</v>
      </c>
    </row>
    <row r="194" spans="1:5" ht="20.399999999999999" outlineLevel="1" x14ac:dyDescent="0.25">
      <c r="A194" s="29" t="s">
        <v>250</v>
      </c>
      <c r="B194" s="30" t="s">
        <v>251</v>
      </c>
      <c r="C194" s="31">
        <v>1272700</v>
      </c>
      <c r="D194" s="31">
        <v>80050</v>
      </c>
      <c r="E194" s="40">
        <f t="shared" ref="E194:E289" si="5">D194/C194</f>
        <v>6.2897776380922449E-2</v>
      </c>
    </row>
    <row r="195" spans="1:5" ht="13.2" outlineLevel="1" x14ac:dyDescent="0.25">
      <c r="A195" s="3"/>
      <c r="B195" s="4" t="s">
        <v>525</v>
      </c>
      <c r="C195" s="5"/>
      <c r="D195" s="5"/>
      <c r="E195" s="27"/>
    </row>
    <row r="196" spans="1:5" ht="13.2" outlineLevel="1" x14ac:dyDescent="0.25">
      <c r="A196" s="6"/>
      <c r="B196" s="7" t="s">
        <v>526</v>
      </c>
      <c r="C196" s="8"/>
      <c r="D196" s="8"/>
      <c r="E196" s="9"/>
    </row>
    <row r="197" spans="1:5" ht="13.2" outlineLevel="1" x14ac:dyDescent="0.25">
      <c r="A197" s="6"/>
      <c r="B197" s="7" t="s">
        <v>527</v>
      </c>
      <c r="C197" s="8"/>
      <c r="D197" s="8"/>
      <c r="E197" s="9"/>
    </row>
    <row r="198" spans="1:5" ht="13.2" outlineLevel="1" x14ac:dyDescent="0.25">
      <c r="A198" s="3"/>
      <c r="B198" s="4" t="s">
        <v>528</v>
      </c>
      <c r="C198" s="5">
        <f>C194-C196-C197</f>
        <v>1272700</v>
      </c>
      <c r="D198" s="5">
        <f>D194-D196-D197</f>
        <v>80050</v>
      </c>
      <c r="E198" s="37">
        <f>D198/C198</f>
        <v>6.2897776380922449E-2</v>
      </c>
    </row>
    <row r="199" spans="1:5" ht="13.2" outlineLevel="2" x14ac:dyDescent="0.25">
      <c r="A199" s="16" t="s">
        <v>252</v>
      </c>
      <c r="B199" s="17" t="s">
        <v>253</v>
      </c>
      <c r="C199" s="18">
        <v>162400</v>
      </c>
      <c r="D199" s="18">
        <v>13140</v>
      </c>
      <c r="E199" s="35">
        <f t="shared" si="5"/>
        <v>8.0911330049261085E-2</v>
      </c>
    </row>
    <row r="200" spans="1:5" ht="20.399999999999999" outlineLevel="7" x14ac:dyDescent="0.25">
      <c r="A200" s="19" t="s">
        <v>254</v>
      </c>
      <c r="B200" s="20" t="s">
        <v>255</v>
      </c>
      <c r="C200" s="21">
        <v>162400</v>
      </c>
      <c r="D200" s="21">
        <v>13140</v>
      </c>
      <c r="E200" s="35">
        <f t="shared" si="5"/>
        <v>8.0911330049261085E-2</v>
      </c>
    </row>
    <row r="201" spans="1:5" ht="20.399999999999999" outlineLevel="2" x14ac:dyDescent="0.25">
      <c r="A201" s="16" t="s">
        <v>256</v>
      </c>
      <c r="B201" s="17" t="s">
        <v>257</v>
      </c>
      <c r="C201" s="18">
        <v>85300</v>
      </c>
      <c r="D201" s="18">
        <v>0</v>
      </c>
      <c r="E201" s="35">
        <f t="shared" si="5"/>
        <v>0</v>
      </c>
    </row>
    <row r="202" spans="1:5" ht="20.399999999999999" outlineLevel="7" x14ac:dyDescent="0.25">
      <c r="A202" s="19" t="s">
        <v>258</v>
      </c>
      <c r="B202" s="20" t="s">
        <v>259</v>
      </c>
      <c r="C202" s="21">
        <v>85300</v>
      </c>
      <c r="D202" s="21">
        <v>0</v>
      </c>
      <c r="E202" s="42">
        <f t="shared" si="5"/>
        <v>0</v>
      </c>
    </row>
    <row r="203" spans="1:5" ht="13.2" outlineLevel="2" x14ac:dyDescent="0.25">
      <c r="A203" s="16" t="s">
        <v>260</v>
      </c>
      <c r="B203" s="17" t="s">
        <v>261</v>
      </c>
      <c r="C203" s="18">
        <v>320000</v>
      </c>
      <c r="D203" s="18">
        <v>66910</v>
      </c>
      <c r="E203" s="35">
        <f t="shared" si="5"/>
        <v>0.20909374999999999</v>
      </c>
    </row>
    <row r="204" spans="1:5" ht="13.2" outlineLevel="7" x14ac:dyDescent="0.25">
      <c r="A204" s="19" t="s">
        <v>262</v>
      </c>
      <c r="B204" s="20" t="s">
        <v>263</v>
      </c>
      <c r="C204" s="21">
        <v>320000</v>
      </c>
      <c r="D204" s="21">
        <v>66910</v>
      </c>
      <c r="E204" s="35">
        <f t="shared" si="5"/>
        <v>0.20909374999999999</v>
      </c>
    </row>
    <row r="205" spans="1:5" ht="13.2" outlineLevel="2" x14ac:dyDescent="0.25">
      <c r="A205" s="16" t="s">
        <v>264</v>
      </c>
      <c r="B205" s="17" t="s">
        <v>265</v>
      </c>
      <c r="C205" s="18">
        <v>15000</v>
      </c>
      <c r="D205" s="18">
        <v>0</v>
      </c>
      <c r="E205" s="35">
        <f t="shared" si="5"/>
        <v>0</v>
      </c>
    </row>
    <row r="206" spans="1:5" ht="13.2" outlineLevel="7" x14ac:dyDescent="0.25">
      <c r="A206" s="19" t="s">
        <v>266</v>
      </c>
      <c r="B206" s="20" t="s">
        <v>267</v>
      </c>
      <c r="C206" s="21">
        <v>15000</v>
      </c>
      <c r="D206" s="21">
        <v>0</v>
      </c>
      <c r="E206" s="42">
        <f t="shared" si="5"/>
        <v>0</v>
      </c>
    </row>
    <row r="207" spans="1:5" ht="20.399999999999999" outlineLevel="2" x14ac:dyDescent="0.25">
      <c r="A207" s="16" t="s">
        <v>268</v>
      </c>
      <c r="B207" s="17" t="s">
        <v>269</v>
      </c>
      <c r="C207" s="18">
        <v>80000</v>
      </c>
      <c r="D207" s="18">
        <v>0</v>
      </c>
      <c r="E207" s="35">
        <f t="shared" si="5"/>
        <v>0</v>
      </c>
    </row>
    <row r="208" spans="1:5" ht="20.399999999999999" outlineLevel="7" x14ac:dyDescent="0.25">
      <c r="A208" s="19" t="s">
        <v>270</v>
      </c>
      <c r="B208" s="20" t="s">
        <v>271</v>
      </c>
      <c r="C208" s="21">
        <v>80000</v>
      </c>
      <c r="D208" s="21">
        <v>0</v>
      </c>
      <c r="E208" s="42">
        <f t="shared" si="5"/>
        <v>0</v>
      </c>
    </row>
    <row r="209" spans="1:5" ht="20.399999999999999" outlineLevel="2" x14ac:dyDescent="0.25">
      <c r="A209" s="16" t="s">
        <v>272</v>
      </c>
      <c r="B209" s="17" t="s">
        <v>114</v>
      </c>
      <c r="C209" s="18">
        <v>610000</v>
      </c>
      <c r="D209" s="18">
        <v>0</v>
      </c>
      <c r="E209" s="35">
        <f t="shared" si="5"/>
        <v>0</v>
      </c>
    </row>
    <row r="210" spans="1:5" ht="13.2" outlineLevel="7" x14ac:dyDescent="0.25">
      <c r="A210" s="19" t="s">
        <v>273</v>
      </c>
      <c r="B210" s="20" t="s">
        <v>274</v>
      </c>
      <c r="C210" s="21">
        <v>610000</v>
      </c>
      <c r="D210" s="21">
        <v>0</v>
      </c>
      <c r="E210" s="42">
        <f t="shared" si="5"/>
        <v>0</v>
      </c>
    </row>
    <row r="211" spans="1:5" ht="13.2" x14ac:dyDescent="0.25">
      <c r="A211" s="29" t="s">
        <v>275</v>
      </c>
      <c r="B211" s="30" t="s">
        <v>276</v>
      </c>
      <c r="C211" s="31">
        <v>114826658.14</v>
      </c>
      <c r="D211" s="31">
        <v>27156450.059999999</v>
      </c>
      <c r="E211" s="40">
        <f t="shared" si="5"/>
        <v>0.23649952458679122</v>
      </c>
    </row>
    <row r="212" spans="1:5" ht="13.2" outlineLevel="1" x14ac:dyDescent="0.25">
      <c r="A212" s="29" t="s">
        <v>277</v>
      </c>
      <c r="B212" s="30" t="s">
        <v>278</v>
      </c>
      <c r="C212" s="31">
        <v>19711500</v>
      </c>
      <c r="D212" s="31">
        <v>3142942.19</v>
      </c>
      <c r="E212" s="40">
        <f t="shared" si="5"/>
        <v>0.1594471344139208</v>
      </c>
    </row>
    <row r="213" spans="1:5" ht="13.2" outlineLevel="1" x14ac:dyDescent="0.25">
      <c r="A213" s="3"/>
      <c r="B213" s="4" t="s">
        <v>525</v>
      </c>
      <c r="C213" s="5"/>
      <c r="D213" s="5"/>
      <c r="E213" s="27"/>
    </row>
    <row r="214" spans="1:5" ht="13.2" outlineLevel="1" x14ac:dyDescent="0.25">
      <c r="A214" s="6"/>
      <c r="B214" s="7" t="s">
        <v>526</v>
      </c>
      <c r="C214" s="8"/>
      <c r="D214" s="8"/>
      <c r="E214" s="9"/>
    </row>
    <row r="215" spans="1:5" ht="13.2" outlineLevel="1" x14ac:dyDescent="0.25">
      <c r="A215" s="6"/>
      <c r="B215" s="7" t="s">
        <v>527</v>
      </c>
      <c r="C215" s="8"/>
      <c r="D215" s="8"/>
      <c r="E215" s="9"/>
    </row>
    <row r="216" spans="1:5" ht="13.2" outlineLevel="1" x14ac:dyDescent="0.25">
      <c r="A216" s="3"/>
      <c r="B216" s="4" t="s">
        <v>528</v>
      </c>
      <c r="C216" s="5">
        <f>C212-C214-C215</f>
        <v>19711500</v>
      </c>
      <c r="D216" s="5">
        <f>D212-D214-D215</f>
        <v>3142942.19</v>
      </c>
      <c r="E216" s="37">
        <f>D216/C216</f>
        <v>0.1594471344139208</v>
      </c>
    </row>
    <row r="217" spans="1:5" ht="13.2" outlineLevel="2" x14ac:dyDescent="0.25">
      <c r="A217" s="16" t="s">
        <v>279</v>
      </c>
      <c r="B217" s="17" t="s">
        <v>280</v>
      </c>
      <c r="C217" s="18">
        <v>19711500</v>
      </c>
      <c r="D217" s="18">
        <v>3142942.19</v>
      </c>
      <c r="E217" s="35">
        <f t="shared" si="5"/>
        <v>0.1594471344139208</v>
      </c>
    </row>
    <row r="218" spans="1:5" ht="13.2" outlineLevel="7" x14ac:dyDescent="0.25">
      <c r="A218" s="19" t="s">
        <v>281</v>
      </c>
      <c r="B218" s="20" t="s">
        <v>8</v>
      </c>
      <c r="C218" s="21">
        <v>19542500</v>
      </c>
      <c r="D218" s="21">
        <v>3142942.19</v>
      </c>
      <c r="E218" s="34">
        <f t="shared" si="5"/>
        <v>0.16082600434949468</v>
      </c>
    </row>
    <row r="219" spans="1:5" ht="13.2" outlineLevel="7" x14ac:dyDescent="0.25">
      <c r="A219" s="19" t="s">
        <v>282</v>
      </c>
      <c r="B219" s="20" t="s">
        <v>283</v>
      </c>
      <c r="C219" s="21">
        <v>169000</v>
      </c>
      <c r="D219" s="21">
        <v>0</v>
      </c>
      <c r="E219" s="33">
        <f t="shared" si="5"/>
        <v>0</v>
      </c>
    </row>
    <row r="220" spans="1:5" ht="20.399999999999999" outlineLevel="1" x14ac:dyDescent="0.25">
      <c r="A220" s="16" t="s">
        <v>284</v>
      </c>
      <c r="B220" s="17" t="s">
        <v>285</v>
      </c>
      <c r="C220" s="18">
        <v>85431408.140000001</v>
      </c>
      <c r="D220" s="18">
        <v>22363959.870000001</v>
      </c>
      <c r="E220" s="35">
        <f t="shared" si="5"/>
        <v>0.26177679095902584</v>
      </c>
    </row>
    <row r="221" spans="1:5" ht="13.2" outlineLevel="2" x14ac:dyDescent="0.25">
      <c r="A221" s="16" t="s">
        <v>286</v>
      </c>
      <c r="B221" s="17" t="s">
        <v>58</v>
      </c>
      <c r="C221" s="18">
        <v>85061608.140000001</v>
      </c>
      <c r="D221" s="18">
        <v>22363959.870000001</v>
      </c>
      <c r="E221" s="35">
        <f t="shared" si="5"/>
        <v>0.26291484911961599</v>
      </c>
    </row>
    <row r="222" spans="1:5" ht="13.2" outlineLevel="7" x14ac:dyDescent="0.25">
      <c r="A222" s="19" t="s">
        <v>287</v>
      </c>
      <c r="B222" s="20" t="s">
        <v>288</v>
      </c>
      <c r="C222" s="21">
        <v>79310400</v>
      </c>
      <c r="D222" s="21">
        <v>19831599.989999998</v>
      </c>
      <c r="E222" s="36">
        <f t="shared" si="5"/>
        <v>0.25005043462143678</v>
      </c>
    </row>
    <row r="223" spans="1:5" ht="20.399999999999999" outlineLevel="7" x14ac:dyDescent="0.25">
      <c r="A223" s="19" t="s">
        <v>289</v>
      </c>
      <c r="B223" s="20" t="s">
        <v>61</v>
      </c>
      <c r="C223" s="21">
        <v>5469208.1399999997</v>
      </c>
      <c r="D223" s="21">
        <v>2532359.88</v>
      </c>
      <c r="E223" s="32">
        <f t="shared" si="5"/>
        <v>0.46302130311683476</v>
      </c>
    </row>
    <row r="224" spans="1:5" ht="13.2" outlineLevel="7" x14ac:dyDescent="0.25">
      <c r="A224" s="19" t="s">
        <v>290</v>
      </c>
      <c r="B224" s="20" t="s">
        <v>87</v>
      </c>
      <c r="C224" s="21">
        <v>282000</v>
      </c>
      <c r="D224" s="21">
        <v>0</v>
      </c>
      <c r="E224" s="33">
        <f t="shared" si="5"/>
        <v>0</v>
      </c>
    </row>
    <row r="225" spans="1:5" ht="13.2" outlineLevel="2" x14ac:dyDescent="0.25">
      <c r="A225" s="16" t="s">
        <v>291</v>
      </c>
      <c r="B225" s="17" t="s">
        <v>292</v>
      </c>
      <c r="C225" s="18">
        <v>369800</v>
      </c>
      <c r="D225" s="18">
        <v>0</v>
      </c>
      <c r="E225" s="35">
        <f t="shared" si="5"/>
        <v>0</v>
      </c>
    </row>
    <row r="226" spans="1:5" ht="30.6" outlineLevel="7" x14ac:dyDescent="0.25">
      <c r="A226" s="19" t="s">
        <v>293</v>
      </c>
      <c r="B226" s="20" t="s">
        <v>294</v>
      </c>
      <c r="C226" s="21">
        <v>369800</v>
      </c>
      <c r="D226" s="21">
        <v>0</v>
      </c>
      <c r="E226" s="43">
        <f t="shared" si="5"/>
        <v>0</v>
      </c>
    </row>
    <row r="227" spans="1:5" ht="20.399999999999999" outlineLevel="1" x14ac:dyDescent="0.25">
      <c r="A227" s="29" t="s">
        <v>295</v>
      </c>
      <c r="B227" s="30" t="s">
        <v>296</v>
      </c>
      <c r="C227" s="31">
        <v>4522700</v>
      </c>
      <c r="D227" s="31">
        <v>669134.19999999995</v>
      </c>
      <c r="E227" s="40">
        <f t="shared" si="5"/>
        <v>0.14795016251354279</v>
      </c>
    </row>
    <row r="228" spans="1:5" ht="13.2" outlineLevel="1" x14ac:dyDescent="0.25">
      <c r="A228" s="3"/>
      <c r="B228" s="4" t="s">
        <v>525</v>
      </c>
      <c r="C228" s="5"/>
      <c r="D228" s="5"/>
      <c r="E228" s="27"/>
    </row>
    <row r="229" spans="1:5" ht="13.2" outlineLevel="1" x14ac:dyDescent="0.25">
      <c r="A229" s="6"/>
      <c r="B229" s="7" t="s">
        <v>526</v>
      </c>
      <c r="C229" s="8"/>
      <c r="D229" s="8"/>
      <c r="E229" s="9"/>
    </row>
    <row r="230" spans="1:5" ht="13.2" outlineLevel="1" x14ac:dyDescent="0.25">
      <c r="A230" s="6"/>
      <c r="B230" s="7" t="s">
        <v>527</v>
      </c>
      <c r="C230" s="8">
        <f>C236</f>
        <v>663700</v>
      </c>
      <c r="D230" s="8">
        <f>D236</f>
        <v>0</v>
      </c>
      <c r="E230" s="9">
        <f>D230/C230</f>
        <v>0</v>
      </c>
    </row>
    <row r="231" spans="1:5" ht="13.2" outlineLevel="1" x14ac:dyDescent="0.25">
      <c r="A231" s="3"/>
      <c r="B231" s="4" t="s">
        <v>528</v>
      </c>
      <c r="C231" s="5">
        <f>C227-C229-C230</f>
        <v>3859000</v>
      </c>
      <c r="D231" s="5">
        <f>D227-D229-D230</f>
        <v>669134.19999999995</v>
      </c>
      <c r="E231" s="37">
        <f>D231/C231</f>
        <v>0.17339575019435086</v>
      </c>
    </row>
    <row r="232" spans="1:5" ht="13.2" outlineLevel="2" x14ac:dyDescent="0.25">
      <c r="A232" s="16" t="s">
        <v>297</v>
      </c>
      <c r="B232" s="17" t="s">
        <v>298</v>
      </c>
      <c r="C232" s="18">
        <v>3859000</v>
      </c>
      <c r="D232" s="18">
        <v>669134.19999999995</v>
      </c>
      <c r="E232" s="35">
        <f t="shared" si="5"/>
        <v>0.17339575019435086</v>
      </c>
    </row>
    <row r="233" spans="1:5" ht="20.399999999999999" outlineLevel="7" x14ac:dyDescent="0.25">
      <c r="A233" s="19" t="s">
        <v>299</v>
      </c>
      <c r="B233" s="20" t="s">
        <v>300</v>
      </c>
      <c r="C233" s="21">
        <v>2200000</v>
      </c>
      <c r="D233" s="21">
        <v>408139</v>
      </c>
      <c r="E233" s="36">
        <f t="shared" si="5"/>
        <v>0.18551772727272728</v>
      </c>
    </row>
    <row r="234" spans="1:5" ht="13.2" outlineLevel="7" x14ac:dyDescent="0.25">
      <c r="A234" s="19" t="s">
        <v>301</v>
      </c>
      <c r="B234" s="20" t="s">
        <v>302</v>
      </c>
      <c r="C234" s="21">
        <v>1659000</v>
      </c>
      <c r="D234" s="21">
        <v>260995.20000000001</v>
      </c>
      <c r="E234" s="33">
        <f t="shared" si="5"/>
        <v>0.15732079566003618</v>
      </c>
    </row>
    <row r="235" spans="1:5" ht="13.2" outlineLevel="2" x14ac:dyDescent="0.25">
      <c r="A235" s="16" t="s">
        <v>303</v>
      </c>
      <c r="B235" s="17" t="s">
        <v>292</v>
      </c>
      <c r="C235" s="18">
        <v>663700</v>
      </c>
      <c r="D235" s="18">
        <v>0</v>
      </c>
      <c r="E235" s="35">
        <f t="shared" si="5"/>
        <v>0</v>
      </c>
    </row>
    <row r="236" spans="1:5" ht="30.6" outlineLevel="7" x14ac:dyDescent="0.25">
      <c r="A236" s="19" t="s">
        <v>304</v>
      </c>
      <c r="B236" s="20" t="s">
        <v>294</v>
      </c>
      <c r="C236" s="21">
        <v>663700</v>
      </c>
      <c r="D236" s="21">
        <v>0</v>
      </c>
      <c r="E236" s="43">
        <f t="shared" si="5"/>
        <v>0</v>
      </c>
    </row>
    <row r="237" spans="1:5" ht="13.2" outlineLevel="1" x14ac:dyDescent="0.25">
      <c r="A237" s="29" t="s">
        <v>305</v>
      </c>
      <c r="B237" s="30" t="s">
        <v>306</v>
      </c>
      <c r="C237" s="31">
        <v>1908220</v>
      </c>
      <c r="D237" s="31">
        <v>402839</v>
      </c>
      <c r="E237" s="40">
        <f t="shared" si="5"/>
        <v>0.21110720986049827</v>
      </c>
    </row>
    <row r="238" spans="1:5" ht="13.2" outlineLevel="1" x14ac:dyDescent="0.25">
      <c r="A238" s="3"/>
      <c r="B238" s="4" t="s">
        <v>525</v>
      </c>
      <c r="C238" s="5"/>
      <c r="D238" s="5"/>
      <c r="E238" s="27"/>
    </row>
    <row r="239" spans="1:5" ht="13.2" outlineLevel="1" x14ac:dyDescent="0.25">
      <c r="A239" s="6"/>
      <c r="B239" s="7" t="s">
        <v>526</v>
      </c>
      <c r="C239" s="8"/>
      <c r="D239" s="8"/>
      <c r="E239" s="9"/>
    </row>
    <row r="240" spans="1:5" ht="13.2" outlineLevel="1" x14ac:dyDescent="0.25">
      <c r="A240" s="6"/>
      <c r="B240" s="7" t="s">
        <v>527</v>
      </c>
      <c r="C240" s="8"/>
      <c r="D240" s="8"/>
      <c r="E240" s="9"/>
    </row>
    <row r="241" spans="1:5" ht="13.2" outlineLevel="1" x14ac:dyDescent="0.25">
      <c r="A241" s="3"/>
      <c r="B241" s="4" t="s">
        <v>528</v>
      </c>
      <c r="C241" s="5">
        <f>C237-C239-C240</f>
        <v>1908220</v>
      </c>
      <c r="D241" s="5">
        <f>D237-D239-D240</f>
        <v>402839</v>
      </c>
      <c r="E241" s="37">
        <f>D241/C241</f>
        <v>0.21110720986049827</v>
      </c>
    </row>
    <row r="242" spans="1:5" ht="20.399999999999999" outlineLevel="2" x14ac:dyDescent="0.25">
      <c r="A242" s="16" t="s">
        <v>307</v>
      </c>
      <c r="B242" s="17" t="s">
        <v>308</v>
      </c>
      <c r="C242" s="18">
        <v>1908220</v>
      </c>
      <c r="D242" s="18">
        <v>402839</v>
      </c>
      <c r="E242" s="35">
        <f t="shared" si="5"/>
        <v>0.21110720986049827</v>
      </c>
    </row>
    <row r="243" spans="1:5" ht="13.2" outlineLevel="7" x14ac:dyDescent="0.25">
      <c r="A243" s="19" t="s">
        <v>309</v>
      </c>
      <c r="B243" s="20" t="s">
        <v>310</v>
      </c>
      <c r="C243" s="21">
        <v>325500</v>
      </c>
      <c r="D243" s="21">
        <v>81375</v>
      </c>
      <c r="E243" s="36">
        <f t="shared" si="5"/>
        <v>0.25</v>
      </c>
    </row>
    <row r="244" spans="1:5" ht="20.399999999999999" outlineLevel="7" x14ac:dyDescent="0.25">
      <c r="A244" s="19" t="s">
        <v>311</v>
      </c>
      <c r="B244" s="20" t="s">
        <v>312</v>
      </c>
      <c r="C244" s="21">
        <v>1049720</v>
      </c>
      <c r="D244" s="21">
        <v>230048</v>
      </c>
      <c r="E244" s="32">
        <f t="shared" si="5"/>
        <v>0.21915177380634837</v>
      </c>
    </row>
    <row r="245" spans="1:5" ht="20.399999999999999" outlineLevel="7" x14ac:dyDescent="0.25">
      <c r="A245" s="19" t="s">
        <v>313</v>
      </c>
      <c r="B245" s="20" t="s">
        <v>314</v>
      </c>
      <c r="C245" s="21">
        <v>533000</v>
      </c>
      <c r="D245" s="21">
        <v>91416</v>
      </c>
      <c r="E245" s="33">
        <f t="shared" si="5"/>
        <v>0.17151219512195123</v>
      </c>
    </row>
    <row r="246" spans="1:5" ht="20.399999999999999" outlineLevel="1" x14ac:dyDescent="0.25">
      <c r="A246" s="29" t="s">
        <v>315</v>
      </c>
      <c r="B246" s="30" t="s">
        <v>316</v>
      </c>
      <c r="C246" s="31">
        <v>3252830</v>
      </c>
      <c r="D246" s="31">
        <v>577574.80000000005</v>
      </c>
      <c r="E246" s="40">
        <f t="shared" si="5"/>
        <v>0.17756070867521515</v>
      </c>
    </row>
    <row r="247" spans="1:5" ht="13.2" outlineLevel="1" x14ac:dyDescent="0.25">
      <c r="A247" s="3"/>
      <c r="B247" s="4" t="s">
        <v>525</v>
      </c>
      <c r="C247" s="5"/>
      <c r="D247" s="5"/>
      <c r="E247" s="27"/>
    </row>
    <row r="248" spans="1:5" ht="13.2" outlineLevel="1" x14ac:dyDescent="0.25">
      <c r="A248" s="6"/>
      <c r="B248" s="7" t="s">
        <v>526</v>
      </c>
      <c r="C248" s="8"/>
      <c r="D248" s="8"/>
      <c r="E248" s="9"/>
    </row>
    <row r="249" spans="1:5" ht="13.2" outlineLevel="1" x14ac:dyDescent="0.25">
      <c r="A249" s="6"/>
      <c r="B249" s="7" t="s">
        <v>527</v>
      </c>
      <c r="C249" s="8"/>
      <c r="D249" s="8"/>
      <c r="E249" s="9"/>
    </row>
    <row r="250" spans="1:5" ht="13.2" outlineLevel="1" x14ac:dyDescent="0.25">
      <c r="A250" s="3"/>
      <c r="B250" s="4" t="s">
        <v>528</v>
      </c>
      <c r="C250" s="5">
        <f>C246-C248-C249</f>
        <v>3252830</v>
      </c>
      <c r="D250" s="5">
        <f>D246-D248-D249</f>
        <v>577574.80000000005</v>
      </c>
      <c r="E250" s="37">
        <f>D250/C250</f>
        <v>0.17756070867521515</v>
      </c>
    </row>
    <row r="251" spans="1:5" ht="13.2" outlineLevel="2" x14ac:dyDescent="0.25">
      <c r="A251" s="16" t="s">
        <v>317</v>
      </c>
      <c r="B251" s="17" t="s">
        <v>318</v>
      </c>
      <c r="C251" s="18">
        <v>3252830</v>
      </c>
      <c r="D251" s="18">
        <v>577574.80000000005</v>
      </c>
      <c r="E251" s="35">
        <f t="shared" si="5"/>
        <v>0.17756070867521515</v>
      </c>
    </row>
    <row r="252" spans="1:5" ht="13.2" outlineLevel="7" x14ac:dyDescent="0.25">
      <c r="A252" s="19" t="s">
        <v>319</v>
      </c>
      <c r="B252" s="20" t="s">
        <v>320</v>
      </c>
      <c r="C252" s="21">
        <v>2317500</v>
      </c>
      <c r="D252" s="21">
        <v>453310.7</v>
      </c>
      <c r="E252" s="36">
        <f t="shared" si="5"/>
        <v>0.19560332254584684</v>
      </c>
    </row>
    <row r="253" spans="1:5" ht="13.2" outlineLevel="7" x14ac:dyDescent="0.25">
      <c r="A253" s="19" t="s">
        <v>321</v>
      </c>
      <c r="B253" s="20" t="s">
        <v>322</v>
      </c>
      <c r="C253" s="21">
        <v>586200</v>
      </c>
      <c r="D253" s="21">
        <v>52734.720000000001</v>
      </c>
      <c r="E253" s="32">
        <f t="shared" si="5"/>
        <v>8.9960286591606958E-2</v>
      </c>
    </row>
    <row r="254" spans="1:5" ht="20.399999999999999" outlineLevel="7" x14ac:dyDescent="0.25">
      <c r="A254" s="19" t="s">
        <v>323</v>
      </c>
      <c r="B254" s="20" t="s">
        <v>324</v>
      </c>
      <c r="C254" s="21">
        <v>349130</v>
      </c>
      <c r="D254" s="21">
        <v>71529.38</v>
      </c>
      <c r="E254" s="33">
        <f t="shared" si="5"/>
        <v>0.20487892762008422</v>
      </c>
    </row>
    <row r="255" spans="1:5" ht="20.399999999999999" x14ac:dyDescent="0.25">
      <c r="A255" s="29" t="s">
        <v>325</v>
      </c>
      <c r="B255" s="30" t="s">
        <v>326</v>
      </c>
      <c r="C255" s="31">
        <v>6465000</v>
      </c>
      <c r="D255" s="31">
        <v>66548.78</v>
      </c>
      <c r="E255" s="40">
        <f t="shared" si="5"/>
        <v>1.0293701469450888E-2</v>
      </c>
    </row>
    <row r="256" spans="1:5" ht="13.2" x14ac:dyDescent="0.25">
      <c r="A256" s="3"/>
      <c r="B256" s="4" t="s">
        <v>525</v>
      </c>
      <c r="C256" s="5"/>
      <c r="D256" s="5"/>
      <c r="E256" s="27"/>
    </row>
    <row r="257" spans="1:5" ht="13.2" x14ac:dyDescent="0.25">
      <c r="A257" s="6"/>
      <c r="B257" s="7" t="s">
        <v>526</v>
      </c>
      <c r="C257" s="8"/>
      <c r="D257" s="8"/>
      <c r="E257" s="9"/>
    </row>
    <row r="258" spans="1:5" ht="13.2" x14ac:dyDescent="0.25">
      <c r="A258" s="6"/>
      <c r="B258" s="7" t="s">
        <v>527</v>
      </c>
      <c r="C258" s="8"/>
      <c r="D258" s="8"/>
      <c r="E258" s="9"/>
    </row>
    <row r="259" spans="1:5" ht="13.2" x14ac:dyDescent="0.25">
      <c r="A259" s="3"/>
      <c r="B259" s="4" t="s">
        <v>528</v>
      </c>
      <c r="C259" s="5">
        <f>C255-C257-C258</f>
        <v>6465000</v>
      </c>
      <c r="D259" s="5">
        <f>D255-D257-D258</f>
        <v>66548.78</v>
      </c>
      <c r="E259" s="37">
        <f>D259/C259</f>
        <v>1.0293701469450888E-2</v>
      </c>
    </row>
    <row r="260" spans="1:5" ht="20.399999999999999" outlineLevel="1" x14ac:dyDescent="0.25">
      <c r="A260" s="16" t="s">
        <v>327</v>
      </c>
      <c r="B260" s="17" t="s">
        <v>328</v>
      </c>
      <c r="C260" s="18">
        <v>2205000</v>
      </c>
      <c r="D260" s="18">
        <v>0</v>
      </c>
      <c r="E260" s="35">
        <f t="shared" si="5"/>
        <v>0</v>
      </c>
    </row>
    <row r="261" spans="1:5" ht="20.399999999999999" outlineLevel="7" x14ac:dyDescent="0.25">
      <c r="A261" s="19" t="s">
        <v>329</v>
      </c>
      <c r="B261" s="20" t="s">
        <v>330</v>
      </c>
      <c r="C261" s="21">
        <v>945000</v>
      </c>
      <c r="D261" s="21">
        <v>0</v>
      </c>
      <c r="E261" s="36">
        <f t="shared" si="5"/>
        <v>0</v>
      </c>
    </row>
    <row r="262" spans="1:5" ht="20.399999999999999" outlineLevel="7" x14ac:dyDescent="0.25">
      <c r="A262" s="19" t="s">
        <v>331</v>
      </c>
      <c r="B262" s="20" t="s">
        <v>332</v>
      </c>
      <c r="C262" s="21">
        <v>1260000</v>
      </c>
      <c r="D262" s="21">
        <v>0</v>
      </c>
      <c r="E262" s="33">
        <f t="shared" si="5"/>
        <v>0</v>
      </c>
    </row>
    <row r="263" spans="1:5" ht="20.399999999999999" outlineLevel="1" x14ac:dyDescent="0.25">
      <c r="A263" s="16" t="s">
        <v>333</v>
      </c>
      <c r="B263" s="17" t="s">
        <v>334</v>
      </c>
      <c r="C263" s="18">
        <v>450000</v>
      </c>
      <c r="D263" s="18">
        <v>0</v>
      </c>
      <c r="E263" s="35">
        <f t="shared" si="5"/>
        <v>0</v>
      </c>
    </row>
    <row r="264" spans="1:5" ht="30.6" outlineLevel="7" x14ac:dyDescent="0.25">
      <c r="A264" s="19" t="s">
        <v>335</v>
      </c>
      <c r="B264" s="20" t="s">
        <v>336</v>
      </c>
      <c r="C264" s="21">
        <v>450000</v>
      </c>
      <c r="D264" s="21">
        <v>0</v>
      </c>
      <c r="E264" s="42">
        <f t="shared" si="5"/>
        <v>0</v>
      </c>
    </row>
    <row r="265" spans="1:5" ht="20.399999999999999" outlineLevel="1" x14ac:dyDescent="0.25">
      <c r="A265" s="16" t="s">
        <v>337</v>
      </c>
      <c r="B265" s="17" t="s">
        <v>338</v>
      </c>
      <c r="C265" s="18">
        <v>3810000</v>
      </c>
      <c r="D265" s="18">
        <v>66548.78</v>
      </c>
      <c r="E265" s="35">
        <f t="shared" si="5"/>
        <v>1.7466871391076114E-2</v>
      </c>
    </row>
    <row r="266" spans="1:5" ht="13.2" outlineLevel="7" x14ac:dyDescent="0.25">
      <c r="A266" s="19" t="s">
        <v>339</v>
      </c>
      <c r="B266" s="20" t="s">
        <v>340</v>
      </c>
      <c r="C266" s="21">
        <v>3810000</v>
      </c>
      <c r="D266" s="21">
        <v>66548.78</v>
      </c>
      <c r="E266" s="42">
        <f t="shared" si="5"/>
        <v>1.7466871391076114E-2</v>
      </c>
    </row>
    <row r="267" spans="1:5" ht="20.399999999999999" x14ac:dyDescent="0.25">
      <c r="A267" s="29" t="s">
        <v>341</v>
      </c>
      <c r="B267" s="30" t="s">
        <v>342</v>
      </c>
      <c r="C267" s="31">
        <v>10190085</v>
      </c>
      <c r="D267" s="31">
        <v>0</v>
      </c>
      <c r="E267" s="40">
        <f t="shared" si="5"/>
        <v>0</v>
      </c>
    </row>
    <row r="268" spans="1:5" ht="13.2" x14ac:dyDescent="0.25">
      <c r="A268" s="3"/>
      <c r="B268" s="4" t="s">
        <v>525</v>
      </c>
      <c r="C268" s="5"/>
      <c r="D268" s="5"/>
      <c r="E268" s="27"/>
    </row>
    <row r="269" spans="1:5" ht="13.2" x14ac:dyDescent="0.25">
      <c r="A269" s="6"/>
      <c r="B269" s="7" t="s">
        <v>526</v>
      </c>
      <c r="C269" s="8"/>
      <c r="D269" s="8"/>
      <c r="E269" s="9"/>
    </row>
    <row r="270" spans="1:5" ht="13.2" x14ac:dyDescent="0.25">
      <c r="A270" s="6"/>
      <c r="B270" s="7" t="s">
        <v>527</v>
      </c>
      <c r="C270" s="8"/>
      <c r="D270" s="8"/>
      <c r="E270" s="9"/>
    </row>
    <row r="271" spans="1:5" ht="13.2" x14ac:dyDescent="0.25">
      <c r="A271" s="3"/>
      <c r="B271" s="4" t="s">
        <v>528</v>
      </c>
      <c r="C271" s="5">
        <f>C267-C269-C270</f>
        <v>10190085</v>
      </c>
      <c r="D271" s="5">
        <f>D267-D269-D270</f>
        <v>0</v>
      </c>
      <c r="E271" s="37">
        <f>D271/C271</f>
        <v>0</v>
      </c>
    </row>
    <row r="272" spans="1:5" ht="20.399999999999999" outlineLevel="1" x14ac:dyDescent="0.25">
      <c r="A272" s="16" t="s">
        <v>343</v>
      </c>
      <c r="B272" s="17" t="s">
        <v>344</v>
      </c>
      <c r="C272" s="18">
        <v>1296000</v>
      </c>
      <c r="D272" s="18">
        <v>0</v>
      </c>
      <c r="E272" s="35">
        <f t="shared" si="5"/>
        <v>0</v>
      </c>
    </row>
    <row r="273" spans="1:5" ht="20.399999999999999" outlineLevel="7" x14ac:dyDescent="0.25">
      <c r="A273" s="19" t="s">
        <v>345</v>
      </c>
      <c r="B273" s="20" t="s">
        <v>346</v>
      </c>
      <c r="C273" s="21">
        <v>1296000</v>
      </c>
      <c r="D273" s="21">
        <v>0</v>
      </c>
      <c r="E273" s="42">
        <f t="shared" si="5"/>
        <v>0</v>
      </c>
    </row>
    <row r="274" spans="1:5" ht="20.399999999999999" outlineLevel="2" x14ac:dyDescent="0.25">
      <c r="A274" s="16" t="s">
        <v>347</v>
      </c>
      <c r="B274" s="17" t="s">
        <v>348</v>
      </c>
      <c r="C274" s="18">
        <v>996000</v>
      </c>
      <c r="D274" s="18">
        <v>0</v>
      </c>
      <c r="E274" s="35">
        <f t="shared" si="5"/>
        <v>0</v>
      </c>
    </row>
    <row r="275" spans="1:5" ht="20.399999999999999" outlineLevel="7" x14ac:dyDescent="0.25">
      <c r="A275" s="19" t="s">
        <v>347</v>
      </c>
      <c r="B275" s="20" t="s">
        <v>348</v>
      </c>
      <c r="C275" s="21">
        <v>996000</v>
      </c>
      <c r="D275" s="21">
        <v>0</v>
      </c>
      <c r="E275" s="42">
        <f t="shared" si="5"/>
        <v>0</v>
      </c>
    </row>
    <row r="276" spans="1:5" ht="20.399999999999999" outlineLevel="1" x14ac:dyDescent="0.25">
      <c r="A276" s="16" t="s">
        <v>349</v>
      </c>
      <c r="B276" s="17" t="s">
        <v>350</v>
      </c>
      <c r="C276" s="18">
        <v>450000</v>
      </c>
      <c r="D276" s="18">
        <v>0</v>
      </c>
      <c r="E276" s="35">
        <f t="shared" si="5"/>
        <v>0</v>
      </c>
    </row>
    <row r="277" spans="1:5" ht="20.399999999999999" outlineLevel="7" x14ac:dyDescent="0.25">
      <c r="A277" s="19" t="s">
        <v>351</v>
      </c>
      <c r="B277" s="20" t="s">
        <v>352</v>
      </c>
      <c r="C277" s="21">
        <v>450000</v>
      </c>
      <c r="D277" s="21">
        <v>0</v>
      </c>
      <c r="E277" s="42">
        <f t="shared" si="5"/>
        <v>0</v>
      </c>
    </row>
    <row r="278" spans="1:5" ht="30.6" outlineLevel="1" x14ac:dyDescent="0.25">
      <c r="A278" s="16" t="s">
        <v>353</v>
      </c>
      <c r="B278" s="17" t="s">
        <v>354</v>
      </c>
      <c r="C278" s="18">
        <v>1773000</v>
      </c>
      <c r="D278" s="18">
        <v>0</v>
      </c>
      <c r="E278" s="35">
        <f t="shared" si="5"/>
        <v>0</v>
      </c>
    </row>
    <row r="279" spans="1:5" ht="20.399999999999999" outlineLevel="7" x14ac:dyDescent="0.25">
      <c r="A279" s="19" t="s">
        <v>355</v>
      </c>
      <c r="B279" s="20" t="s">
        <v>356</v>
      </c>
      <c r="C279" s="21">
        <v>1773000</v>
      </c>
      <c r="D279" s="21">
        <v>0</v>
      </c>
      <c r="E279" s="42">
        <f t="shared" si="5"/>
        <v>0</v>
      </c>
    </row>
    <row r="280" spans="1:5" ht="30.6" outlineLevel="1" x14ac:dyDescent="0.25">
      <c r="A280" s="16" t="s">
        <v>357</v>
      </c>
      <c r="B280" s="17" t="s">
        <v>358</v>
      </c>
      <c r="C280" s="18">
        <v>5675085</v>
      </c>
      <c r="D280" s="18">
        <v>0</v>
      </c>
      <c r="E280" s="35">
        <f t="shared" si="5"/>
        <v>0</v>
      </c>
    </row>
    <row r="281" spans="1:5" ht="30.6" outlineLevel="7" x14ac:dyDescent="0.25">
      <c r="A281" s="19" t="s">
        <v>359</v>
      </c>
      <c r="B281" s="20" t="s">
        <v>360</v>
      </c>
      <c r="C281" s="21">
        <v>5675085</v>
      </c>
      <c r="D281" s="21">
        <v>0</v>
      </c>
      <c r="E281" s="42">
        <f t="shared" si="5"/>
        <v>0</v>
      </c>
    </row>
    <row r="282" spans="1:5" ht="20.399999999999999" x14ac:dyDescent="0.25">
      <c r="A282" s="29" t="s">
        <v>361</v>
      </c>
      <c r="B282" s="30" t="s">
        <v>362</v>
      </c>
      <c r="C282" s="31">
        <v>900000</v>
      </c>
      <c r="D282" s="31">
        <v>290000</v>
      </c>
      <c r="E282" s="40">
        <f t="shared" si="5"/>
        <v>0.32222222222222224</v>
      </c>
    </row>
    <row r="283" spans="1:5" ht="13.2" x14ac:dyDescent="0.25">
      <c r="A283" s="3"/>
      <c r="B283" s="4" t="s">
        <v>525</v>
      </c>
      <c r="C283" s="5"/>
      <c r="D283" s="5"/>
      <c r="E283" s="27"/>
    </row>
    <row r="284" spans="1:5" ht="13.2" x14ac:dyDescent="0.25">
      <c r="A284" s="6"/>
      <c r="B284" s="7" t="s">
        <v>526</v>
      </c>
      <c r="C284" s="8"/>
      <c r="D284" s="8"/>
      <c r="E284" s="9"/>
    </row>
    <row r="285" spans="1:5" ht="13.2" x14ac:dyDescent="0.25">
      <c r="A285" s="6"/>
      <c r="B285" s="7" t="s">
        <v>527</v>
      </c>
      <c r="C285" s="8"/>
      <c r="D285" s="8"/>
      <c r="E285" s="9"/>
    </row>
    <row r="286" spans="1:5" ht="13.2" x14ac:dyDescent="0.25">
      <c r="A286" s="3"/>
      <c r="B286" s="4" t="s">
        <v>528</v>
      </c>
      <c r="C286" s="5">
        <f>C282-C284-C285</f>
        <v>900000</v>
      </c>
      <c r="D286" s="5">
        <f>D282-D284-D285</f>
        <v>290000</v>
      </c>
      <c r="E286" s="37">
        <f>D286/C286</f>
        <v>0.32222222222222224</v>
      </c>
    </row>
    <row r="287" spans="1:5" ht="20.399999999999999" outlineLevel="1" x14ac:dyDescent="0.25">
      <c r="A287" s="16" t="s">
        <v>363</v>
      </c>
      <c r="B287" s="17" t="s">
        <v>364</v>
      </c>
      <c r="C287" s="18">
        <v>300000</v>
      </c>
      <c r="D287" s="18">
        <v>100000</v>
      </c>
      <c r="E287" s="35">
        <f t="shared" si="5"/>
        <v>0.33333333333333331</v>
      </c>
    </row>
    <row r="288" spans="1:5" ht="40.799999999999997" outlineLevel="7" x14ac:dyDescent="0.25">
      <c r="A288" s="19" t="s">
        <v>365</v>
      </c>
      <c r="B288" s="23" t="s">
        <v>366</v>
      </c>
      <c r="C288" s="21">
        <v>210000</v>
      </c>
      <c r="D288" s="21">
        <v>100000</v>
      </c>
      <c r="E288" s="36">
        <f t="shared" si="5"/>
        <v>0.47619047619047616</v>
      </c>
    </row>
    <row r="289" spans="1:5" ht="30.6" outlineLevel="7" x14ac:dyDescent="0.25">
      <c r="A289" s="19" t="s">
        <v>367</v>
      </c>
      <c r="B289" s="20" t="s">
        <v>368</v>
      </c>
      <c r="C289" s="21">
        <v>90000</v>
      </c>
      <c r="D289" s="21">
        <v>0</v>
      </c>
      <c r="E289" s="33">
        <f t="shared" si="5"/>
        <v>0</v>
      </c>
    </row>
    <row r="290" spans="1:5" ht="30.6" outlineLevel="1" x14ac:dyDescent="0.25">
      <c r="A290" s="16" t="s">
        <v>369</v>
      </c>
      <c r="B290" s="17" t="s">
        <v>370</v>
      </c>
      <c r="C290" s="18">
        <v>600000</v>
      </c>
      <c r="D290" s="18">
        <v>190000</v>
      </c>
      <c r="E290" s="35">
        <f t="shared" ref="E290:E384" si="6">D290/C290</f>
        <v>0.31666666666666665</v>
      </c>
    </row>
    <row r="291" spans="1:5" ht="13.2" outlineLevel="7" x14ac:dyDescent="0.25">
      <c r="A291" s="19" t="s">
        <v>371</v>
      </c>
      <c r="B291" s="20" t="s">
        <v>372</v>
      </c>
      <c r="C291" s="21">
        <v>220000</v>
      </c>
      <c r="D291" s="21">
        <v>100000</v>
      </c>
      <c r="E291" s="36">
        <f t="shared" si="6"/>
        <v>0.45454545454545453</v>
      </c>
    </row>
    <row r="292" spans="1:5" ht="40.799999999999997" outlineLevel="7" x14ac:dyDescent="0.25">
      <c r="A292" s="19" t="s">
        <v>373</v>
      </c>
      <c r="B292" s="23" t="s">
        <v>374</v>
      </c>
      <c r="C292" s="21">
        <v>40000</v>
      </c>
      <c r="D292" s="21">
        <v>0</v>
      </c>
      <c r="E292" s="32">
        <f t="shared" si="6"/>
        <v>0</v>
      </c>
    </row>
    <row r="293" spans="1:5" ht="30.6" outlineLevel="7" x14ac:dyDescent="0.25">
      <c r="A293" s="19" t="s">
        <v>375</v>
      </c>
      <c r="B293" s="20" t="s">
        <v>376</v>
      </c>
      <c r="C293" s="21">
        <v>90000</v>
      </c>
      <c r="D293" s="21">
        <v>0</v>
      </c>
      <c r="E293" s="32">
        <f t="shared" si="6"/>
        <v>0</v>
      </c>
    </row>
    <row r="294" spans="1:5" ht="20.399999999999999" outlineLevel="7" x14ac:dyDescent="0.25">
      <c r="A294" s="19" t="s">
        <v>377</v>
      </c>
      <c r="B294" s="20" t="s">
        <v>378</v>
      </c>
      <c r="C294" s="21">
        <v>36000</v>
      </c>
      <c r="D294" s="21">
        <v>0</v>
      </c>
      <c r="E294" s="32">
        <f t="shared" si="6"/>
        <v>0</v>
      </c>
    </row>
    <row r="295" spans="1:5" ht="30.6" outlineLevel="7" x14ac:dyDescent="0.25">
      <c r="A295" s="19" t="s">
        <v>379</v>
      </c>
      <c r="B295" s="20" t="s">
        <v>380</v>
      </c>
      <c r="C295" s="21">
        <v>104000</v>
      </c>
      <c r="D295" s="21">
        <v>30000</v>
      </c>
      <c r="E295" s="32">
        <f t="shared" si="6"/>
        <v>0.28846153846153844</v>
      </c>
    </row>
    <row r="296" spans="1:5" ht="30.6" outlineLevel="7" x14ac:dyDescent="0.25">
      <c r="A296" s="19" t="s">
        <v>381</v>
      </c>
      <c r="B296" s="20" t="s">
        <v>382</v>
      </c>
      <c r="C296" s="21">
        <v>40000</v>
      </c>
      <c r="D296" s="21">
        <v>10000</v>
      </c>
      <c r="E296" s="32">
        <f t="shared" si="6"/>
        <v>0.25</v>
      </c>
    </row>
    <row r="297" spans="1:5" ht="20.399999999999999" outlineLevel="7" x14ac:dyDescent="0.25">
      <c r="A297" s="19" t="s">
        <v>383</v>
      </c>
      <c r="B297" s="20" t="s">
        <v>384</v>
      </c>
      <c r="C297" s="21">
        <v>30000</v>
      </c>
      <c r="D297" s="21">
        <v>30000</v>
      </c>
      <c r="E297" s="32">
        <f t="shared" si="6"/>
        <v>1</v>
      </c>
    </row>
    <row r="298" spans="1:5" ht="30.6" outlineLevel="7" x14ac:dyDescent="0.25">
      <c r="A298" s="19" t="s">
        <v>385</v>
      </c>
      <c r="B298" s="20" t="s">
        <v>386</v>
      </c>
      <c r="C298" s="21">
        <v>40000</v>
      </c>
      <c r="D298" s="21">
        <v>20000</v>
      </c>
      <c r="E298" s="33">
        <f t="shared" si="6"/>
        <v>0.5</v>
      </c>
    </row>
    <row r="299" spans="1:5" ht="20.399999999999999" x14ac:dyDescent="0.25">
      <c r="A299" s="29" t="s">
        <v>387</v>
      </c>
      <c r="B299" s="30" t="s">
        <v>388</v>
      </c>
      <c r="C299" s="31">
        <v>29530461.800000001</v>
      </c>
      <c r="D299" s="31">
        <v>1300000</v>
      </c>
      <c r="E299" s="40">
        <f t="shared" si="6"/>
        <v>4.4022338993696335E-2</v>
      </c>
    </row>
    <row r="300" spans="1:5" ht="13.2" x14ac:dyDescent="0.25">
      <c r="A300" s="3"/>
      <c r="B300" s="4" t="s">
        <v>525</v>
      </c>
      <c r="C300" s="5"/>
      <c r="D300" s="5"/>
      <c r="E300" s="27"/>
    </row>
    <row r="301" spans="1:5" ht="13.2" x14ac:dyDescent="0.25">
      <c r="A301" s="6"/>
      <c r="B301" s="7" t="s">
        <v>526</v>
      </c>
      <c r="C301" s="8"/>
      <c r="D301" s="8"/>
      <c r="E301" s="9"/>
    </row>
    <row r="302" spans="1:5" ht="13.2" x14ac:dyDescent="0.25">
      <c r="A302" s="6"/>
      <c r="B302" s="7" t="s">
        <v>527</v>
      </c>
      <c r="C302" s="8"/>
      <c r="D302" s="8"/>
      <c r="E302" s="9"/>
    </row>
    <row r="303" spans="1:5" ht="13.2" x14ac:dyDescent="0.25">
      <c r="A303" s="3"/>
      <c r="B303" s="4" t="s">
        <v>528</v>
      </c>
      <c r="C303" s="5">
        <f>C299-C301-C302</f>
        <v>29530461.800000001</v>
      </c>
      <c r="D303" s="5">
        <f>D299-D301-D302</f>
        <v>1300000</v>
      </c>
      <c r="E303" s="37">
        <f>D303/C303</f>
        <v>4.4022338993696335E-2</v>
      </c>
    </row>
    <row r="304" spans="1:5" ht="20.399999999999999" outlineLevel="1" x14ac:dyDescent="0.25">
      <c r="A304" s="16" t="s">
        <v>389</v>
      </c>
      <c r="B304" s="17" t="s">
        <v>390</v>
      </c>
      <c r="C304" s="18">
        <v>4414707.8</v>
      </c>
      <c r="D304" s="18">
        <v>1300000</v>
      </c>
      <c r="E304" s="35">
        <f t="shared" si="6"/>
        <v>0.29447022518681759</v>
      </c>
    </row>
    <row r="305" spans="1:5" ht="20.399999999999999" outlineLevel="7" x14ac:dyDescent="0.25">
      <c r="A305" s="19" t="s">
        <v>391</v>
      </c>
      <c r="B305" s="20" t="s">
        <v>392</v>
      </c>
      <c r="C305" s="21">
        <v>4414707.8</v>
      </c>
      <c r="D305" s="21">
        <v>1300000</v>
      </c>
      <c r="E305" s="35">
        <f t="shared" si="6"/>
        <v>0.29447022518681759</v>
      </c>
    </row>
    <row r="306" spans="1:5" ht="20.399999999999999" outlineLevel="1" x14ac:dyDescent="0.25">
      <c r="A306" s="16" t="s">
        <v>393</v>
      </c>
      <c r="B306" s="17" t="s">
        <v>394</v>
      </c>
      <c r="C306" s="18">
        <v>25115754</v>
      </c>
      <c r="D306" s="18">
        <v>0</v>
      </c>
      <c r="E306" s="35">
        <f t="shared" si="6"/>
        <v>0</v>
      </c>
    </row>
    <row r="307" spans="1:5" ht="20.399999999999999" outlineLevel="7" x14ac:dyDescent="0.25">
      <c r="A307" s="19" t="s">
        <v>395</v>
      </c>
      <c r="B307" s="20" t="s">
        <v>396</v>
      </c>
      <c r="C307" s="21">
        <v>687383</v>
      </c>
      <c r="D307" s="21">
        <v>0</v>
      </c>
      <c r="E307" s="36">
        <f t="shared" si="6"/>
        <v>0</v>
      </c>
    </row>
    <row r="308" spans="1:5" ht="20.399999999999999" outlineLevel="7" x14ac:dyDescent="0.25">
      <c r="A308" s="19" t="s">
        <v>397</v>
      </c>
      <c r="B308" s="20" t="s">
        <v>398</v>
      </c>
      <c r="C308" s="21">
        <v>135614</v>
      </c>
      <c r="D308" s="21">
        <v>0</v>
      </c>
      <c r="E308" s="32">
        <f t="shared" si="6"/>
        <v>0</v>
      </c>
    </row>
    <row r="309" spans="1:5" ht="20.399999999999999" outlineLevel="7" x14ac:dyDescent="0.25">
      <c r="A309" s="19" t="s">
        <v>399</v>
      </c>
      <c r="B309" s="20" t="s">
        <v>400</v>
      </c>
      <c r="C309" s="21">
        <v>500000</v>
      </c>
      <c r="D309" s="21">
        <v>0</v>
      </c>
      <c r="E309" s="32">
        <f t="shared" si="6"/>
        <v>0</v>
      </c>
    </row>
    <row r="310" spans="1:5" ht="20.399999999999999" outlineLevel="7" x14ac:dyDescent="0.25">
      <c r="A310" s="19" t="s">
        <v>401</v>
      </c>
      <c r="B310" s="20" t="s">
        <v>402</v>
      </c>
      <c r="C310" s="21">
        <v>950563</v>
      </c>
      <c r="D310" s="21">
        <v>0</v>
      </c>
      <c r="E310" s="32">
        <f t="shared" si="6"/>
        <v>0</v>
      </c>
    </row>
    <row r="311" spans="1:5" ht="20.399999999999999" outlineLevel="7" x14ac:dyDescent="0.25">
      <c r="A311" s="19" t="s">
        <v>403</v>
      </c>
      <c r="B311" s="20" t="s">
        <v>404</v>
      </c>
      <c r="C311" s="21">
        <v>300000</v>
      </c>
      <c r="D311" s="21">
        <v>0</v>
      </c>
      <c r="E311" s="32">
        <f t="shared" si="6"/>
        <v>0</v>
      </c>
    </row>
    <row r="312" spans="1:5" ht="20.399999999999999" outlineLevel="7" x14ac:dyDescent="0.25">
      <c r="A312" s="19" t="s">
        <v>405</v>
      </c>
      <c r="B312" s="20" t="s">
        <v>406</v>
      </c>
      <c r="C312" s="21">
        <v>200000</v>
      </c>
      <c r="D312" s="21">
        <v>0</v>
      </c>
      <c r="E312" s="32">
        <f t="shared" si="6"/>
        <v>0</v>
      </c>
    </row>
    <row r="313" spans="1:5" ht="30.6" outlineLevel="7" x14ac:dyDescent="0.25">
      <c r="A313" s="19" t="s">
        <v>407</v>
      </c>
      <c r="B313" s="20" t="s">
        <v>408</v>
      </c>
      <c r="C313" s="21">
        <v>250000</v>
      </c>
      <c r="D313" s="21">
        <v>0</v>
      </c>
      <c r="E313" s="32">
        <f t="shared" si="6"/>
        <v>0</v>
      </c>
    </row>
    <row r="314" spans="1:5" ht="20.399999999999999" outlineLevel="7" x14ac:dyDescent="0.25">
      <c r="A314" s="19" t="s">
        <v>409</v>
      </c>
      <c r="B314" s="20" t="s">
        <v>410</v>
      </c>
      <c r="C314" s="21">
        <v>185614</v>
      </c>
      <c r="D314" s="21">
        <v>0</v>
      </c>
      <c r="E314" s="32">
        <f t="shared" si="6"/>
        <v>0</v>
      </c>
    </row>
    <row r="315" spans="1:5" ht="20.399999999999999" outlineLevel="7" x14ac:dyDescent="0.25">
      <c r="A315" s="19" t="s">
        <v>411</v>
      </c>
      <c r="B315" s="20" t="s">
        <v>412</v>
      </c>
      <c r="C315" s="21">
        <v>1000000</v>
      </c>
      <c r="D315" s="21">
        <v>0</v>
      </c>
      <c r="E315" s="32">
        <f t="shared" si="6"/>
        <v>0</v>
      </c>
    </row>
    <row r="316" spans="1:5" ht="13.2" outlineLevel="7" x14ac:dyDescent="0.25">
      <c r="A316" s="19" t="s">
        <v>413</v>
      </c>
      <c r="B316" s="20" t="s">
        <v>414</v>
      </c>
      <c r="C316" s="21">
        <v>1000000</v>
      </c>
      <c r="D316" s="21">
        <v>0</v>
      </c>
      <c r="E316" s="32">
        <f t="shared" si="6"/>
        <v>0</v>
      </c>
    </row>
    <row r="317" spans="1:5" ht="20.399999999999999" outlineLevel="7" x14ac:dyDescent="0.25">
      <c r="A317" s="19" t="s">
        <v>415</v>
      </c>
      <c r="B317" s="20" t="s">
        <v>416</v>
      </c>
      <c r="C317" s="21">
        <v>8670000</v>
      </c>
      <c r="D317" s="21">
        <v>0</v>
      </c>
      <c r="E317" s="32">
        <f t="shared" si="6"/>
        <v>0</v>
      </c>
    </row>
    <row r="318" spans="1:5" ht="20.399999999999999" outlineLevel="7" x14ac:dyDescent="0.25">
      <c r="A318" s="19" t="s">
        <v>417</v>
      </c>
      <c r="B318" s="20" t="s">
        <v>418</v>
      </c>
      <c r="C318" s="21">
        <v>500000</v>
      </c>
      <c r="D318" s="21">
        <v>0</v>
      </c>
      <c r="E318" s="32">
        <f t="shared" si="6"/>
        <v>0</v>
      </c>
    </row>
    <row r="319" spans="1:5" ht="20.399999999999999" outlineLevel="7" x14ac:dyDescent="0.25">
      <c r="A319" s="19" t="s">
        <v>419</v>
      </c>
      <c r="B319" s="20" t="s">
        <v>420</v>
      </c>
      <c r="C319" s="21">
        <v>200000</v>
      </c>
      <c r="D319" s="21">
        <v>0</v>
      </c>
      <c r="E319" s="32">
        <f t="shared" si="6"/>
        <v>0</v>
      </c>
    </row>
    <row r="320" spans="1:5" ht="20.399999999999999" outlineLevel="7" x14ac:dyDescent="0.25">
      <c r="A320" s="19" t="s">
        <v>421</v>
      </c>
      <c r="B320" s="20" t="s">
        <v>422</v>
      </c>
      <c r="C320" s="21">
        <v>450000</v>
      </c>
      <c r="D320" s="21">
        <v>0</v>
      </c>
      <c r="E320" s="32">
        <f t="shared" si="6"/>
        <v>0</v>
      </c>
    </row>
    <row r="321" spans="1:5" ht="20.399999999999999" outlineLevel="7" x14ac:dyDescent="0.25">
      <c r="A321" s="19" t="s">
        <v>423</v>
      </c>
      <c r="B321" s="20" t="s">
        <v>424</v>
      </c>
      <c r="C321" s="21">
        <v>185614</v>
      </c>
      <c r="D321" s="21">
        <v>0</v>
      </c>
      <c r="E321" s="32">
        <f t="shared" si="6"/>
        <v>0</v>
      </c>
    </row>
    <row r="322" spans="1:5" ht="13.2" outlineLevel="7" x14ac:dyDescent="0.25">
      <c r="A322" s="19" t="s">
        <v>425</v>
      </c>
      <c r="B322" s="20" t="s">
        <v>426</v>
      </c>
      <c r="C322" s="21">
        <v>810359</v>
      </c>
      <c r="D322" s="21">
        <v>0</v>
      </c>
      <c r="E322" s="32">
        <f t="shared" si="6"/>
        <v>0</v>
      </c>
    </row>
    <row r="323" spans="1:5" ht="20.399999999999999" outlineLevel="7" x14ac:dyDescent="0.25">
      <c r="A323" s="19" t="s">
        <v>427</v>
      </c>
      <c r="B323" s="20" t="s">
        <v>428</v>
      </c>
      <c r="C323" s="21">
        <v>500000</v>
      </c>
      <c r="D323" s="21">
        <v>0</v>
      </c>
      <c r="E323" s="32">
        <f t="shared" si="6"/>
        <v>0</v>
      </c>
    </row>
    <row r="324" spans="1:5" ht="20.399999999999999" outlineLevel="7" x14ac:dyDescent="0.25">
      <c r="A324" s="19" t="s">
        <v>429</v>
      </c>
      <c r="B324" s="20" t="s">
        <v>430</v>
      </c>
      <c r="C324" s="21">
        <v>300000</v>
      </c>
      <c r="D324" s="21">
        <v>0</v>
      </c>
      <c r="E324" s="32">
        <f t="shared" si="6"/>
        <v>0</v>
      </c>
    </row>
    <row r="325" spans="1:5" ht="20.399999999999999" outlineLevel="7" x14ac:dyDescent="0.25">
      <c r="A325" s="19" t="s">
        <v>431</v>
      </c>
      <c r="B325" s="20" t="s">
        <v>432</v>
      </c>
      <c r="C325" s="21">
        <v>800000</v>
      </c>
      <c r="D325" s="21">
        <v>0</v>
      </c>
      <c r="E325" s="32">
        <f t="shared" si="6"/>
        <v>0</v>
      </c>
    </row>
    <row r="326" spans="1:5" ht="20.399999999999999" outlineLevel="7" x14ac:dyDescent="0.25">
      <c r="A326" s="19" t="s">
        <v>433</v>
      </c>
      <c r="B326" s="20" t="s">
        <v>434</v>
      </c>
      <c r="C326" s="21">
        <v>300000</v>
      </c>
      <c r="D326" s="21">
        <v>0</v>
      </c>
      <c r="E326" s="32">
        <f t="shared" si="6"/>
        <v>0</v>
      </c>
    </row>
    <row r="327" spans="1:5" ht="20.399999999999999" outlineLevel="7" x14ac:dyDescent="0.25">
      <c r="A327" s="19" t="s">
        <v>435</v>
      </c>
      <c r="B327" s="20" t="s">
        <v>436</v>
      </c>
      <c r="C327" s="21">
        <v>2148907</v>
      </c>
      <c r="D327" s="21">
        <v>0</v>
      </c>
      <c r="E327" s="32">
        <f t="shared" si="6"/>
        <v>0</v>
      </c>
    </row>
    <row r="328" spans="1:5" ht="20.399999999999999" outlineLevel="7" x14ac:dyDescent="0.25">
      <c r="A328" s="19" t="s">
        <v>437</v>
      </c>
      <c r="B328" s="20" t="s">
        <v>438</v>
      </c>
      <c r="C328" s="21">
        <v>200000</v>
      </c>
      <c r="D328" s="21">
        <v>0</v>
      </c>
      <c r="E328" s="32">
        <f t="shared" si="6"/>
        <v>0</v>
      </c>
    </row>
    <row r="329" spans="1:5" ht="20.399999999999999" outlineLevel="7" x14ac:dyDescent="0.25">
      <c r="A329" s="19" t="s">
        <v>439</v>
      </c>
      <c r="B329" s="20" t="s">
        <v>440</v>
      </c>
      <c r="C329" s="21">
        <v>300000</v>
      </c>
      <c r="D329" s="21">
        <v>0</v>
      </c>
      <c r="E329" s="32">
        <f t="shared" si="6"/>
        <v>0</v>
      </c>
    </row>
    <row r="330" spans="1:5" ht="20.399999999999999" outlineLevel="7" x14ac:dyDescent="0.25">
      <c r="A330" s="19" t="s">
        <v>441</v>
      </c>
      <c r="B330" s="20" t="s">
        <v>442</v>
      </c>
      <c r="C330" s="21">
        <v>200000</v>
      </c>
      <c r="D330" s="21">
        <v>0</v>
      </c>
      <c r="E330" s="32">
        <f t="shared" si="6"/>
        <v>0</v>
      </c>
    </row>
    <row r="331" spans="1:5" ht="13.2" outlineLevel="7" x14ac:dyDescent="0.25">
      <c r="A331" s="19" t="s">
        <v>443</v>
      </c>
      <c r="B331" s="20" t="s">
        <v>444</v>
      </c>
      <c r="C331" s="21">
        <v>341700</v>
      </c>
      <c r="D331" s="21">
        <v>0</v>
      </c>
      <c r="E331" s="32">
        <f t="shared" si="6"/>
        <v>0</v>
      </c>
    </row>
    <row r="332" spans="1:5" ht="13.2" outlineLevel="7" x14ac:dyDescent="0.25">
      <c r="A332" s="19" t="s">
        <v>445</v>
      </c>
      <c r="B332" s="20" t="s">
        <v>446</v>
      </c>
      <c r="C332" s="21">
        <v>4000000</v>
      </c>
      <c r="D332" s="21">
        <v>0</v>
      </c>
      <c r="E332" s="33">
        <f t="shared" si="6"/>
        <v>0</v>
      </c>
    </row>
    <row r="333" spans="1:5" ht="20.399999999999999" x14ac:dyDescent="0.25">
      <c r="A333" s="29" t="s">
        <v>447</v>
      </c>
      <c r="B333" s="30" t="s">
        <v>448</v>
      </c>
      <c r="C333" s="31">
        <v>7570969.4699999997</v>
      </c>
      <c r="D333" s="31">
        <v>452639.5</v>
      </c>
      <c r="E333" s="40">
        <f t="shared" si="6"/>
        <v>5.9786200670018025E-2</v>
      </c>
    </row>
    <row r="334" spans="1:5" ht="13.2" x14ac:dyDescent="0.25">
      <c r="A334" s="3"/>
      <c r="B334" s="4" t="s">
        <v>525</v>
      </c>
      <c r="C334" s="5"/>
      <c r="D334" s="5"/>
      <c r="E334" s="27"/>
    </row>
    <row r="335" spans="1:5" ht="13.2" x14ac:dyDescent="0.25">
      <c r="A335" s="6"/>
      <c r="B335" s="7" t="s">
        <v>526</v>
      </c>
      <c r="C335" s="8"/>
      <c r="D335" s="8"/>
      <c r="E335" s="9"/>
    </row>
    <row r="336" spans="1:5" ht="13.2" x14ac:dyDescent="0.25">
      <c r="A336" s="6"/>
      <c r="B336" s="7" t="s">
        <v>527</v>
      </c>
      <c r="C336" s="8">
        <f>C340</f>
        <v>2720800</v>
      </c>
      <c r="D336" s="8">
        <f>D340</f>
        <v>0</v>
      </c>
      <c r="E336" s="9">
        <f>D336/C336</f>
        <v>0</v>
      </c>
    </row>
    <row r="337" spans="1:5" ht="13.2" x14ac:dyDescent="0.25">
      <c r="A337" s="3"/>
      <c r="B337" s="4" t="s">
        <v>528</v>
      </c>
      <c r="C337" s="5">
        <f>C333-C335-C336</f>
        <v>4850169.47</v>
      </c>
      <c r="D337" s="5">
        <f>D333-D335-D336</f>
        <v>452639.5</v>
      </c>
      <c r="E337" s="37">
        <f>D337/C337</f>
        <v>9.3324470990082745E-2</v>
      </c>
    </row>
    <row r="338" spans="1:5" ht="20.399999999999999" outlineLevel="1" x14ac:dyDescent="0.25">
      <c r="A338" s="16" t="s">
        <v>449</v>
      </c>
      <c r="B338" s="17" t="s">
        <v>450</v>
      </c>
      <c r="C338" s="18">
        <v>7570969.4699999997</v>
      </c>
      <c r="D338" s="18">
        <v>452639.5</v>
      </c>
      <c r="E338" s="35">
        <f t="shared" si="6"/>
        <v>5.9786200670018025E-2</v>
      </c>
    </row>
    <row r="339" spans="1:5" ht="13.2" outlineLevel="7" x14ac:dyDescent="0.25">
      <c r="A339" s="19" t="s">
        <v>451</v>
      </c>
      <c r="B339" s="20" t="s">
        <v>452</v>
      </c>
      <c r="C339" s="21">
        <v>3039611.47</v>
      </c>
      <c r="D339" s="21">
        <v>0</v>
      </c>
      <c r="E339" s="36">
        <f t="shared" si="6"/>
        <v>0</v>
      </c>
    </row>
    <row r="340" spans="1:5" ht="13.2" outlineLevel="7" x14ac:dyDescent="0.25">
      <c r="A340" s="19" t="s">
        <v>453</v>
      </c>
      <c r="B340" s="20" t="s">
        <v>454</v>
      </c>
      <c r="C340" s="21">
        <v>2720800</v>
      </c>
      <c r="D340" s="21">
        <v>0</v>
      </c>
      <c r="E340" s="32">
        <f t="shared" si="6"/>
        <v>0</v>
      </c>
    </row>
    <row r="341" spans="1:5" ht="20.399999999999999" outlineLevel="7" x14ac:dyDescent="0.25">
      <c r="A341" s="19" t="s">
        <v>455</v>
      </c>
      <c r="B341" s="20" t="s">
        <v>456</v>
      </c>
      <c r="C341" s="21">
        <v>1810558</v>
      </c>
      <c r="D341" s="21">
        <v>452639.5</v>
      </c>
      <c r="E341" s="33">
        <f t="shared" si="6"/>
        <v>0.25</v>
      </c>
    </row>
    <row r="342" spans="1:5" ht="20.399999999999999" x14ac:dyDescent="0.25">
      <c r="A342" s="29" t="s">
        <v>457</v>
      </c>
      <c r="B342" s="30" t="s">
        <v>458</v>
      </c>
      <c r="C342" s="31">
        <v>3450000</v>
      </c>
      <c r="D342" s="31">
        <v>0</v>
      </c>
      <c r="E342" s="40">
        <f t="shared" si="6"/>
        <v>0</v>
      </c>
    </row>
    <row r="343" spans="1:5" ht="20.399999999999999" outlineLevel="1" x14ac:dyDescent="0.25">
      <c r="A343" s="29" t="s">
        <v>459</v>
      </c>
      <c r="B343" s="30" t="s">
        <v>460</v>
      </c>
      <c r="C343" s="31">
        <v>800000</v>
      </c>
      <c r="D343" s="31">
        <v>0</v>
      </c>
      <c r="E343" s="40">
        <f t="shared" si="6"/>
        <v>0</v>
      </c>
    </row>
    <row r="344" spans="1:5" ht="13.2" outlineLevel="1" x14ac:dyDescent="0.25">
      <c r="A344" s="3"/>
      <c r="B344" s="4" t="s">
        <v>525</v>
      </c>
      <c r="C344" s="5"/>
      <c r="D344" s="5"/>
      <c r="E344" s="27"/>
    </row>
    <row r="345" spans="1:5" ht="13.2" outlineLevel="1" x14ac:dyDescent="0.25">
      <c r="A345" s="6"/>
      <c r="B345" s="7" t="s">
        <v>526</v>
      </c>
      <c r="C345" s="8"/>
      <c r="D345" s="8"/>
      <c r="E345" s="9"/>
    </row>
    <row r="346" spans="1:5" ht="13.2" outlineLevel="1" x14ac:dyDescent="0.25">
      <c r="A346" s="6"/>
      <c r="B346" s="7" t="s">
        <v>527</v>
      </c>
      <c r="C346" s="8"/>
      <c r="D346" s="8"/>
      <c r="E346" s="9"/>
    </row>
    <row r="347" spans="1:5" ht="13.2" outlineLevel="1" x14ac:dyDescent="0.25">
      <c r="A347" s="3"/>
      <c r="B347" s="4" t="s">
        <v>528</v>
      </c>
      <c r="C347" s="5">
        <f>C343-C345-C346</f>
        <v>800000</v>
      </c>
      <c r="D347" s="5">
        <f>D343-D345-D346</f>
        <v>0</v>
      </c>
      <c r="E347" s="37">
        <f>D347/C347</f>
        <v>0</v>
      </c>
    </row>
    <row r="348" spans="1:5" ht="13.2" outlineLevel="2" x14ac:dyDescent="0.25">
      <c r="A348" s="16" t="s">
        <v>461</v>
      </c>
      <c r="B348" s="17" t="s">
        <v>462</v>
      </c>
      <c r="C348" s="18">
        <v>800000</v>
      </c>
      <c r="D348" s="18">
        <v>0</v>
      </c>
      <c r="E348" s="35">
        <f t="shared" si="6"/>
        <v>0</v>
      </c>
    </row>
    <row r="349" spans="1:5" ht="20.399999999999999" outlineLevel="7" x14ac:dyDescent="0.25">
      <c r="A349" s="19" t="s">
        <v>463</v>
      </c>
      <c r="B349" s="20" t="s">
        <v>464</v>
      </c>
      <c r="C349" s="21">
        <v>800000</v>
      </c>
      <c r="D349" s="21">
        <v>0</v>
      </c>
      <c r="E349" s="42">
        <f t="shared" si="6"/>
        <v>0</v>
      </c>
    </row>
    <row r="350" spans="1:5" ht="20.399999999999999" outlineLevel="1" x14ac:dyDescent="0.25">
      <c r="A350" s="29" t="s">
        <v>465</v>
      </c>
      <c r="B350" s="30" t="s">
        <v>466</v>
      </c>
      <c r="C350" s="31">
        <v>1170000</v>
      </c>
      <c r="D350" s="31">
        <v>0</v>
      </c>
      <c r="E350" s="40">
        <f t="shared" si="6"/>
        <v>0</v>
      </c>
    </row>
    <row r="351" spans="1:5" ht="13.2" outlineLevel="1" x14ac:dyDescent="0.25">
      <c r="A351" s="3"/>
      <c r="B351" s="4" t="s">
        <v>525</v>
      </c>
      <c r="C351" s="5"/>
      <c r="D351" s="5"/>
      <c r="E351" s="27"/>
    </row>
    <row r="352" spans="1:5" ht="13.2" outlineLevel="1" x14ac:dyDescent="0.25">
      <c r="A352" s="6"/>
      <c r="B352" s="7" t="s">
        <v>526</v>
      </c>
      <c r="C352" s="8"/>
      <c r="D352" s="8"/>
      <c r="E352" s="9"/>
    </row>
    <row r="353" spans="1:5" ht="13.2" outlineLevel="1" x14ac:dyDescent="0.25">
      <c r="A353" s="6"/>
      <c r="B353" s="7" t="s">
        <v>527</v>
      </c>
      <c r="C353" s="8"/>
      <c r="D353" s="8"/>
      <c r="E353" s="9"/>
    </row>
    <row r="354" spans="1:5" ht="13.2" outlineLevel="1" x14ac:dyDescent="0.25">
      <c r="A354" s="3"/>
      <c r="B354" s="4" t="s">
        <v>528</v>
      </c>
      <c r="C354" s="5">
        <f>C350-C352-C353</f>
        <v>1170000</v>
      </c>
      <c r="D354" s="5">
        <f>D350-D352-D353</f>
        <v>0</v>
      </c>
      <c r="E354" s="37">
        <f>D354/C354</f>
        <v>0</v>
      </c>
    </row>
    <row r="355" spans="1:5" ht="40.799999999999997" outlineLevel="2" x14ac:dyDescent="0.25">
      <c r="A355" s="16" t="s">
        <v>467</v>
      </c>
      <c r="B355" s="17" t="s">
        <v>468</v>
      </c>
      <c r="C355" s="18">
        <v>1170000</v>
      </c>
      <c r="D355" s="18">
        <v>0</v>
      </c>
      <c r="E355" s="35">
        <f t="shared" si="6"/>
        <v>0</v>
      </c>
    </row>
    <row r="356" spans="1:5" ht="20.399999999999999" outlineLevel="7" x14ac:dyDescent="0.25">
      <c r="A356" s="19" t="s">
        <v>469</v>
      </c>
      <c r="B356" s="20" t="s">
        <v>470</v>
      </c>
      <c r="C356" s="21">
        <v>1170000</v>
      </c>
      <c r="D356" s="21">
        <v>0</v>
      </c>
      <c r="E356" s="42">
        <f t="shared" si="6"/>
        <v>0</v>
      </c>
    </row>
    <row r="357" spans="1:5" ht="20.399999999999999" outlineLevel="1" x14ac:dyDescent="0.25">
      <c r="A357" s="29" t="s">
        <v>471</v>
      </c>
      <c r="B357" s="30" t="s">
        <v>472</v>
      </c>
      <c r="C357" s="31">
        <v>630000</v>
      </c>
      <c r="D357" s="31">
        <v>0</v>
      </c>
      <c r="E357" s="40">
        <f t="shared" si="6"/>
        <v>0</v>
      </c>
    </row>
    <row r="358" spans="1:5" ht="13.2" outlineLevel="1" x14ac:dyDescent="0.25">
      <c r="A358" s="3"/>
      <c r="B358" s="4" t="s">
        <v>525</v>
      </c>
      <c r="C358" s="5"/>
      <c r="D358" s="5"/>
      <c r="E358" s="27"/>
    </row>
    <row r="359" spans="1:5" ht="13.2" outlineLevel="1" x14ac:dyDescent="0.25">
      <c r="A359" s="6"/>
      <c r="B359" s="7" t="s">
        <v>526</v>
      </c>
      <c r="C359" s="8"/>
      <c r="D359" s="8"/>
      <c r="E359" s="9"/>
    </row>
    <row r="360" spans="1:5" ht="13.2" outlineLevel="1" x14ac:dyDescent="0.25">
      <c r="A360" s="6"/>
      <c r="B360" s="7" t="s">
        <v>527</v>
      </c>
      <c r="C360" s="8"/>
      <c r="D360" s="8"/>
      <c r="E360" s="9"/>
    </row>
    <row r="361" spans="1:5" ht="13.2" outlineLevel="1" x14ac:dyDescent="0.25">
      <c r="A361" s="3"/>
      <c r="B361" s="4" t="s">
        <v>528</v>
      </c>
      <c r="C361" s="5">
        <f>C357-C359-C360</f>
        <v>630000</v>
      </c>
      <c r="D361" s="5">
        <f>D357-D359-D360</f>
        <v>0</v>
      </c>
      <c r="E361" s="37">
        <f>D361/C361</f>
        <v>0</v>
      </c>
    </row>
    <row r="362" spans="1:5" ht="30.6" outlineLevel="2" x14ac:dyDescent="0.25">
      <c r="A362" s="16" t="s">
        <v>473</v>
      </c>
      <c r="B362" s="17" t="s">
        <v>474</v>
      </c>
      <c r="C362" s="18">
        <v>630000</v>
      </c>
      <c r="D362" s="18">
        <v>0</v>
      </c>
      <c r="E362" s="35">
        <f t="shared" si="6"/>
        <v>0</v>
      </c>
    </row>
    <row r="363" spans="1:5" ht="30.6" outlineLevel="7" x14ac:dyDescent="0.25">
      <c r="A363" s="19" t="s">
        <v>475</v>
      </c>
      <c r="B363" s="20" t="s">
        <v>476</v>
      </c>
      <c r="C363" s="21">
        <v>630000</v>
      </c>
      <c r="D363" s="21">
        <v>0</v>
      </c>
      <c r="E363" s="42">
        <f t="shared" si="6"/>
        <v>0</v>
      </c>
    </row>
    <row r="364" spans="1:5" ht="20.399999999999999" outlineLevel="1" x14ac:dyDescent="0.25">
      <c r="A364" s="29" t="s">
        <v>477</v>
      </c>
      <c r="B364" s="30" t="s">
        <v>478</v>
      </c>
      <c r="C364" s="31">
        <v>150000</v>
      </c>
      <c r="D364" s="31">
        <v>0</v>
      </c>
      <c r="E364" s="40">
        <f t="shared" si="6"/>
        <v>0</v>
      </c>
    </row>
    <row r="365" spans="1:5" ht="13.2" outlineLevel="1" x14ac:dyDescent="0.25">
      <c r="A365" s="3"/>
      <c r="B365" s="4" t="s">
        <v>525</v>
      </c>
      <c r="C365" s="5"/>
      <c r="D365" s="5"/>
      <c r="E365" s="27"/>
    </row>
    <row r="366" spans="1:5" ht="13.2" outlineLevel="1" x14ac:dyDescent="0.25">
      <c r="A366" s="6"/>
      <c r="B366" s="7" t="s">
        <v>526</v>
      </c>
      <c r="C366" s="8"/>
      <c r="D366" s="8"/>
      <c r="E366" s="9"/>
    </row>
    <row r="367" spans="1:5" ht="13.2" outlineLevel="1" x14ac:dyDescent="0.25">
      <c r="A367" s="6"/>
      <c r="B367" s="7" t="s">
        <v>527</v>
      </c>
      <c r="C367" s="8"/>
      <c r="D367" s="8"/>
      <c r="E367" s="9"/>
    </row>
    <row r="368" spans="1:5" ht="13.2" outlineLevel="1" x14ac:dyDescent="0.25">
      <c r="A368" s="3"/>
      <c r="B368" s="4" t="s">
        <v>528</v>
      </c>
      <c r="C368" s="5">
        <f>C364-C366-C367</f>
        <v>150000</v>
      </c>
      <c r="D368" s="5">
        <f>D364-D366-D367</f>
        <v>0</v>
      </c>
      <c r="E368" s="37">
        <f>D368/C368</f>
        <v>0</v>
      </c>
    </row>
    <row r="369" spans="1:5" ht="40.799999999999997" outlineLevel="2" x14ac:dyDescent="0.25">
      <c r="A369" s="16" t="s">
        <v>479</v>
      </c>
      <c r="B369" s="17" t="s">
        <v>480</v>
      </c>
      <c r="C369" s="18">
        <v>150000</v>
      </c>
      <c r="D369" s="18">
        <v>0</v>
      </c>
      <c r="E369" s="35">
        <f t="shared" si="6"/>
        <v>0</v>
      </c>
    </row>
    <row r="370" spans="1:5" ht="30.6" outlineLevel="7" x14ac:dyDescent="0.25">
      <c r="A370" s="19" t="s">
        <v>481</v>
      </c>
      <c r="B370" s="20" t="s">
        <v>482</v>
      </c>
      <c r="C370" s="21">
        <v>150000</v>
      </c>
      <c r="D370" s="21">
        <v>0</v>
      </c>
      <c r="E370" s="42">
        <f t="shared" si="6"/>
        <v>0</v>
      </c>
    </row>
    <row r="371" spans="1:5" ht="20.399999999999999" outlineLevel="1" collapsed="1" x14ac:dyDescent="0.25">
      <c r="A371" s="29" t="s">
        <v>483</v>
      </c>
      <c r="B371" s="30" t="s">
        <v>484</v>
      </c>
      <c r="C371" s="31">
        <v>700000</v>
      </c>
      <c r="D371" s="31">
        <v>0</v>
      </c>
      <c r="E371" s="40">
        <f t="shared" si="6"/>
        <v>0</v>
      </c>
    </row>
    <row r="372" spans="1:5" ht="20.399999999999999" hidden="1" outlineLevel="2" x14ac:dyDescent="0.25">
      <c r="A372" s="29" t="s">
        <v>485</v>
      </c>
      <c r="B372" s="30" t="s">
        <v>484</v>
      </c>
      <c r="C372" s="31">
        <v>700000</v>
      </c>
      <c r="D372" s="31">
        <v>0</v>
      </c>
      <c r="E372" s="40">
        <f t="shared" si="6"/>
        <v>0</v>
      </c>
    </row>
    <row r="373" spans="1:5" ht="13.2" outlineLevel="2" x14ac:dyDescent="0.25">
      <c r="A373" s="3"/>
      <c r="B373" s="4" t="s">
        <v>525</v>
      </c>
      <c r="C373" s="5"/>
      <c r="D373" s="5"/>
      <c r="E373" s="27"/>
    </row>
    <row r="374" spans="1:5" ht="13.2" outlineLevel="2" x14ac:dyDescent="0.25">
      <c r="A374" s="6"/>
      <c r="B374" s="7" t="s">
        <v>526</v>
      </c>
      <c r="C374" s="8"/>
      <c r="D374" s="8"/>
      <c r="E374" s="9"/>
    </row>
    <row r="375" spans="1:5" ht="13.2" outlineLevel="2" x14ac:dyDescent="0.25">
      <c r="A375" s="6"/>
      <c r="B375" s="7" t="s">
        <v>527</v>
      </c>
      <c r="C375" s="8"/>
      <c r="D375" s="8"/>
      <c r="E375" s="9"/>
    </row>
    <row r="376" spans="1:5" ht="13.2" outlineLevel="2" x14ac:dyDescent="0.25">
      <c r="A376" s="3"/>
      <c r="B376" s="4" t="s">
        <v>528</v>
      </c>
      <c r="C376" s="5">
        <f>C372-C374-C375</f>
        <v>700000</v>
      </c>
      <c r="D376" s="5">
        <f>D372-D374-D375</f>
        <v>0</v>
      </c>
      <c r="E376" s="37">
        <f>D376/C376</f>
        <v>0</v>
      </c>
    </row>
    <row r="377" spans="1:5" ht="20.399999999999999" outlineLevel="7" x14ac:dyDescent="0.25">
      <c r="A377" s="19" t="s">
        <v>486</v>
      </c>
      <c r="B377" s="20" t="s">
        <v>487</v>
      </c>
      <c r="C377" s="21">
        <v>700000</v>
      </c>
      <c r="D377" s="21">
        <v>0</v>
      </c>
      <c r="E377" s="42">
        <f t="shared" si="6"/>
        <v>0</v>
      </c>
    </row>
    <row r="378" spans="1:5" ht="20.399999999999999" x14ac:dyDescent="0.25">
      <c r="A378" s="29" t="s">
        <v>488</v>
      </c>
      <c r="B378" s="30" t="s">
        <v>489</v>
      </c>
      <c r="C378" s="31">
        <v>118973900</v>
      </c>
      <c r="D378" s="31">
        <v>26999000</v>
      </c>
      <c r="E378" s="40">
        <f t="shared" si="6"/>
        <v>0.22693212544936325</v>
      </c>
    </row>
    <row r="379" spans="1:5" ht="13.2" x14ac:dyDescent="0.25">
      <c r="A379" s="3"/>
      <c r="B379" s="4" t="s">
        <v>525</v>
      </c>
      <c r="C379" s="5"/>
      <c r="D379" s="5"/>
      <c r="E379" s="27"/>
    </row>
    <row r="380" spans="1:5" ht="13.2" x14ac:dyDescent="0.25">
      <c r="A380" s="6"/>
      <c r="B380" s="7" t="s">
        <v>526</v>
      </c>
      <c r="C380" s="8"/>
      <c r="D380" s="8"/>
      <c r="E380" s="9"/>
    </row>
    <row r="381" spans="1:5" ht="13.2" x14ac:dyDescent="0.25">
      <c r="A381" s="6"/>
      <c r="B381" s="7" t="s">
        <v>527</v>
      </c>
      <c r="C381" s="8">
        <f>C386</f>
        <v>78175500</v>
      </c>
      <c r="D381" s="8">
        <f>D386</f>
        <v>15635100</v>
      </c>
      <c r="E381" s="9">
        <f>D381/C381</f>
        <v>0.2</v>
      </c>
    </row>
    <row r="382" spans="1:5" ht="13.2" x14ac:dyDescent="0.25">
      <c r="A382" s="3"/>
      <c r="B382" s="4" t="s">
        <v>528</v>
      </c>
      <c r="C382" s="5">
        <f>C378-C380-C381</f>
        <v>40798400</v>
      </c>
      <c r="D382" s="5">
        <f>D378-D380-D381</f>
        <v>11363900</v>
      </c>
      <c r="E382" s="37">
        <f>D382/C382</f>
        <v>0.27853788383858191</v>
      </c>
    </row>
    <row r="383" spans="1:5" ht="20.399999999999999" outlineLevel="1" x14ac:dyDescent="0.25">
      <c r="A383" s="16" t="s">
        <v>490</v>
      </c>
      <c r="B383" s="17" t="s">
        <v>491</v>
      </c>
      <c r="C383" s="18">
        <v>29305000</v>
      </c>
      <c r="D383" s="18">
        <v>11363900</v>
      </c>
      <c r="E383" s="35">
        <f t="shared" si="6"/>
        <v>0.3877802422794745</v>
      </c>
    </row>
    <row r="384" spans="1:5" ht="13.2" outlineLevel="7" x14ac:dyDescent="0.25">
      <c r="A384" s="19" t="s">
        <v>492</v>
      </c>
      <c r="B384" s="20" t="s">
        <v>493</v>
      </c>
      <c r="C384" s="21">
        <v>29305000</v>
      </c>
      <c r="D384" s="21">
        <v>11363900</v>
      </c>
      <c r="E384" s="42">
        <f t="shared" si="6"/>
        <v>0.3877802422794745</v>
      </c>
    </row>
    <row r="385" spans="1:5" ht="20.399999999999999" outlineLevel="1" x14ac:dyDescent="0.25">
      <c r="A385" s="16" t="s">
        <v>494</v>
      </c>
      <c r="B385" s="17" t="s">
        <v>495</v>
      </c>
      <c r="C385" s="18">
        <v>78175500</v>
      </c>
      <c r="D385" s="18">
        <v>15635100</v>
      </c>
      <c r="E385" s="35">
        <f t="shared" ref="E385:E404" si="7">D385/C385</f>
        <v>0.2</v>
      </c>
    </row>
    <row r="386" spans="1:5" ht="20.399999999999999" outlineLevel="7" x14ac:dyDescent="0.25">
      <c r="A386" s="19" t="s">
        <v>496</v>
      </c>
      <c r="B386" s="20" t="s">
        <v>497</v>
      </c>
      <c r="C386" s="21">
        <v>78175500</v>
      </c>
      <c r="D386" s="21">
        <v>15635100</v>
      </c>
      <c r="E386" s="42">
        <f t="shared" si="7"/>
        <v>0.2</v>
      </c>
    </row>
    <row r="387" spans="1:5" ht="20.399999999999999" outlineLevel="1" x14ac:dyDescent="0.25">
      <c r="A387" s="16" t="s">
        <v>498</v>
      </c>
      <c r="B387" s="17" t="s">
        <v>499</v>
      </c>
      <c r="C387" s="18">
        <v>10493400</v>
      </c>
      <c r="D387" s="18">
        <v>0</v>
      </c>
      <c r="E387" s="35">
        <f t="shared" si="7"/>
        <v>0</v>
      </c>
    </row>
    <row r="388" spans="1:5" ht="40.799999999999997" outlineLevel="7" x14ac:dyDescent="0.25">
      <c r="A388" s="19" t="s">
        <v>500</v>
      </c>
      <c r="B388" s="23" t="s">
        <v>501</v>
      </c>
      <c r="C388" s="21">
        <v>10493400</v>
      </c>
      <c r="D388" s="21">
        <v>0</v>
      </c>
      <c r="E388" s="42">
        <f t="shared" si="7"/>
        <v>0</v>
      </c>
    </row>
    <row r="389" spans="1:5" ht="13.2" outlineLevel="1" x14ac:dyDescent="0.25">
      <c r="A389" s="16" t="s">
        <v>502</v>
      </c>
      <c r="B389" s="17" t="s">
        <v>503</v>
      </c>
      <c r="C389" s="18">
        <v>1000000</v>
      </c>
      <c r="D389" s="18">
        <v>0</v>
      </c>
      <c r="E389" s="35">
        <f t="shared" si="7"/>
        <v>0</v>
      </c>
    </row>
    <row r="390" spans="1:5" ht="13.2" outlineLevel="7" x14ac:dyDescent="0.25">
      <c r="A390" s="19" t="s">
        <v>504</v>
      </c>
      <c r="B390" s="20" t="s">
        <v>505</v>
      </c>
      <c r="C390" s="21">
        <v>1000000</v>
      </c>
      <c r="D390" s="21">
        <v>0</v>
      </c>
      <c r="E390" s="42">
        <f t="shared" si="7"/>
        <v>0</v>
      </c>
    </row>
    <row r="391" spans="1:5" ht="30.6" x14ac:dyDescent="0.25">
      <c r="A391" s="29" t="s">
        <v>506</v>
      </c>
      <c r="B391" s="30" t="s">
        <v>507</v>
      </c>
      <c r="C391" s="31">
        <v>1163480</v>
      </c>
      <c r="D391" s="31">
        <v>212195</v>
      </c>
      <c r="E391" s="40">
        <f t="shared" si="7"/>
        <v>0.18237958538178567</v>
      </c>
    </row>
    <row r="392" spans="1:5" ht="13.2" x14ac:dyDescent="0.25">
      <c r="A392" s="3"/>
      <c r="B392" s="4" t="s">
        <v>525</v>
      </c>
      <c r="C392" s="5"/>
      <c r="D392" s="5"/>
      <c r="E392" s="27"/>
    </row>
    <row r="393" spans="1:5" ht="13.2" x14ac:dyDescent="0.25">
      <c r="A393" s="6"/>
      <c r="B393" s="7" t="s">
        <v>526</v>
      </c>
      <c r="C393" s="8"/>
      <c r="D393" s="8"/>
      <c r="E393" s="9"/>
    </row>
    <row r="394" spans="1:5" ht="13.2" x14ac:dyDescent="0.25">
      <c r="A394" s="6"/>
      <c r="B394" s="7" t="s">
        <v>527</v>
      </c>
      <c r="C394" s="8"/>
      <c r="D394" s="8"/>
      <c r="E394" s="9"/>
    </row>
    <row r="395" spans="1:5" ht="13.2" x14ac:dyDescent="0.25">
      <c r="A395" s="3"/>
      <c r="B395" s="4" t="s">
        <v>528</v>
      </c>
      <c r="C395" s="5">
        <f>C391-C393-C394</f>
        <v>1163480</v>
      </c>
      <c r="D395" s="5">
        <f>D391-D393-D394</f>
        <v>212195</v>
      </c>
      <c r="E395" s="37">
        <f>D395/C395</f>
        <v>0.18237958538178567</v>
      </c>
    </row>
    <row r="396" spans="1:5" ht="20.399999999999999" outlineLevel="1" x14ac:dyDescent="0.25">
      <c r="A396" s="16" t="s">
        <v>508</v>
      </c>
      <c r="B396" s="17" t="s">
        <v>509</v>
      </c>
      <c r="C396" s="18">
        <v>65000</v>
      </c>
      <c r="D396" s="18">
        <v>55940</v>
      </c>
      <c r="E396" s="35">
        <f t="shared" si="7"/>
        <v>0.86061538461538456</v>
      </c>
    </row>
    <row r="397" spans="1:5" ht="20.399999999999999" outlineLevel="7" x14ac:dyDescent="0.25">
      <c r="A397" s="19" t="s">
        <v>510</v>
      </c>
      <c r="B397" s="20" t="s">
        <v>511</v>
      </c>
      <c r="C397" s="21">
        <v>65000</v>
      </c>
      <c r="D397" s="21">
        <v>55940</v>
      </c>
      <c r="E397" s="42">
        <f t="shared" si="7"/>
        <v>0.86061538461538456</v>
      </c>
    </row>
    <row r="398" spans="1:5" ht="13.2" outlineLevel="1" x14ac:dyDescent="0.25">
      <c r="A398" s="16" t="s">
        <v>512</v>
      </c>
      <c r="B398" s="17" t="s">
        <v>513</v>
      </c>
      <c r="C398" s="18">
        <v>5100</v>
      </c>
      <c r="D398" s="18">
        <v>1275</v>
      </c>
      <c r="E398" s="35">
        <f t="shared" si="7"/>
        <v>0.25</v>
      </c>
    </row>
    <row r="399" spans="1:5" ht="13.2" outlineLevel="7" x14ac:dyDescent="0.25">
      <c r="A399" s="19" t="s">
        <v>514</v>
      </c>
      <c r="B399" s="20" t="s">
        <v>515</v>
      </c>
      <c r="C399" s="21">
        <v>5100</v>
      </c>
      <c r="D399" s="21">
        <v>1275</v>
      </c>
      <c r="E399" s="42">
        <f t="shared" si="7"/>
        <v>0.25</v>
      </c>
    </row>
    <row r="400" spans="1:5" ht="20.399999999999999" outlineLevel="1" x14ac:dyDescent="0.25">
      <c r="A400" s="16" t="s">
        <v>516</v>
      </c>
      <c r="B400" s="17" t="s">
        <v>517</v>
      </c>
      <c r="C400" s="18">
        <v>163500</v>
      </c>
      <c r="D400" s="18">
        <v>0</v>
      </c>
      <c r="E400" s="35">
        <f t="shared" si="7"/>
        <v>0</v>
      </c>
    </row>
    <row r="401" spans="1:5" ht="13.2" outlineLevel="7" x14ac:dyDescent="0.25">
      <c r="A401" s="19" t="s">
        <v>518</v>
      </c>
      <c r="B401" s="20" t="s">
        <v>519</v>
      </c>
      <c r="C401" s="21">
        <v>163500</v>
      </c>
      <c r="D401" s="21">
        <v>0</v>
      </c>
      <c r="E401" s="42">
        <f t="shared" si="7"/>
        <v>0</v>
      </c>
    </row>
    <row r="402" spans="1:5" ht="20.399999999999999" outlineLevel="1" x14ac:dyDescent="0.25">
      <c r="A402" s="16" t="s">
        <v>520</v>
      </c>
      <c r="B402" s="17" t="s">
        <v>521</v>
      </c>
      <c r="C402" s="18">
        <v>929880</v>
      </c>
      <c r="D402" s="18">
        <v>154980</v>
      </c>
      <c r="E402" s="35">
        <f t="shared" si="7"/>
        <v>0.16666666666666666</v>
      </c>
    </row>
    <row r="403" spans="1:5" ht="20.399999999999999" outlineLevel="7" x14ac:dyDescent="0.25">
      <c r="A403" s="19" t="s">
        <v>522</v>
      </c>
      <c r="B403" s="20" t="s">
        <v>523</v>
      </c>
      <c r="C403" s="21">
        <v>929880</v>
      </c>
      <c r="D403" s="21">
        <v>154980</v>
      </c>
      <c r="E403" s="42">
        <f t="shared" si="7"/>
        <v>0.16666666666666666</v>
      </c>
    </row>
    <row r="404" spans="1:5" ht="13.2" x14ac:dyDescent="0.25">
      <c r="A404" s="24" t="s">
        <v>524</v>
      </c>
      <c r="B404" s="25"/>
      <c r="C404" s="26">
        <v>1669189276.5799999</v>
      </c>
      <c r="D404" s="26">
        <v>377525599.22000003</v>
      </c>
      <c r="E404" s="35">
        <f t="shared" si="7"/>
        <v>0.22617303173281331</v>
      </c>
    </row>
    <row r="405" spans="1:5" ht="43.2" customHeight="1" x14ac:dyDescent="0.25">
      <c r="A405" s="13"/>
    </row>
    <row r="406" spans="1:5" ht="43.2" customHeight="1" x14ac:dyDescent="0.25">
      <c r="A406" s="13"/>
    </row>
  </sheetData>
  <mergeCells count="3">
    <mergeCell ref="A1:F1"/>
    <mergeCell ref="A2:E2"/>
    <mergeCell ref="A3:E3"/>
  </mergeCells>
  <pageMargins left="0" right="0" top="0.39370078740157483" bottom="0.19685039370078741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User</cp:lastModifiedBy>
  <cp:lastPrinted>2016-05-12T08:43:46Z</cp:lastPrinted>
  <dcterms:created xsi:type="dcterms:W3CDTF">2002-03-11T10:22:12Z</dcterms:created>
  <dcterms:modified xsi:type="dcterms:W3CDTF">2016-05-12T08:53:51Z</dcterms:modified>
</cp:coreProperties>
</file>