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14940" windowHeight="9096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Бюджет!$K$424</definedName>
    <definedName name="SIGN" localSheetId="0">Бюджет!$A$17:$I$17</definedName>
  </definedNames>
  <calcPr calcId="145621"/>
</workbook>
</file>

<file path=xl/calcChain.xml><?xml version="1.0" encoding="utf-8"?>
<calcChain xmlns="http://schemas.openxmlformats.org/spreadsheetml/2006/main">
  <c r="D411" i="1" l="1"/>
  <c r="E411" i="1" s="1"/>
  <c r="C411" i="1"/>
  <c r="C400" i="1"/>
  <c r="D399" i="1"/>
  <c r="D400" i="1" s="1"/>
  <c r="E400" i="1" s="1"/>
  <c r="C399" i="1"/>
  <c r="E388" i="1"/>
  <c r="D388" i="1"/>
  <c r="C388" i="1"/>
  <c r="E387" i="1"/>
  <c r="E380" i="1"/>
  <c r="D380" i="1"/>
  <c r="C380" i="1"/>
  <c r="E373" i="1"/>
  <c r="D373" i="1"/>
  <c r="C373" i="1"/>
  <c r="D353" i="1"/>
  <c r="E353" i="1" s="1"/>
  <c r="C353" i="1"/>
  <c r="E352" i="1"/>
  <c r="D330" i="1"/>
  <c r="E330" i="1" s="1"/>
  <c r="C330" i="1"/>
  <c r="E329" i="1"/>
  <c r="E323" i="1"/>
  <c r="D323" i="1"/>
  <c r="C323" i="1"/>
  <c r="D306" i="1"/>
  <c r="C306" i="1"/>
  <c r="E306" i="1" s="1"/>
  <c r="E305" i="1"/>
  <c r="D287" i="1"/>
  <c r="E287" i="1" s="1"/>
  <c r="C287" i="1"/>
  <c r="D276" i="1"/>
  <c r="E276" i="1" s="1"/>
  <c r="C276" i="1"/>
  <c r="D265" i="1"/>
  <c r="E265" i="1" s="1"/>
  <c r="C265" i="1"/>
  <c r="D236" i="1"/>
  <c r="E236" i="1" s="1"/>
  <c r="C236" i="1"/>
  <c r="E235" i="1"/>
  <c r="D221" i="1"/>
  <c r="E221" i="1" s="1"/>
  <c r="C221" i="1"/>
  <c r="E220" i="1"/>
  <c r="E219" i="1"/>
  <c r="D204" i="1"/>
  <c r="C204" i="1"/>
  <c r="E203" i="1"/>
  <c r="D182" i="1"/>
  <c r="E182" i="1" s="1"/>
  <c r="C182" i="1"/>
  <c r="E181" i="1"/>
  <c r="D159" i="1"/>
  <c r="E159" i="1" s="1"/>
  <c r="C159" i="1"/>
  <c r="D140" i="1"/>
  <c r="E139" i="1"/>
  <c r="C139" i="1"/>
  <c r="C138" i="1"/>
  <c r="C140" i="1" s="1"/>
  <c r="D126" i="1"/>
  <c r="E126" i="1" s="1"/>
  <c r="C126" i="1"/>
  <c r="E125" i="1"/>
  <c r="D111" i="1"/>
  <c r="E111" i="1" s="1"/>
  <c r="C111" i="1"/>
  <c r="E110" i="1"/>
  <c r="D95" i="1"/>
  <c r="C95" i="1"/>
  <c r="E94" i="1"/>
  <c r="E93" i="1"/>
  <c r="D79" i="1"/>
  <c r="E79" i="1" s="1"/>
  <c r="C81" i="1"/>
  <c r="E80" i="1"/>
  <c r="C62" i="1"/>
  <c r="D61" i="1"/>
  <c r="D63" i="1" s="1"/>
  <c r="C61" i="1"/>
  <c r="D47" i="1"/>
  <c r="C47" i="1"/>
  <c r="E46" i="1"/>
  <c r="D28" i="1"/>
  <c r="C28" i="1"/>
  <c r="E27" i="1"/>
  <c r="E26" i="1"/>
  <c r="D11" i="1"/>
  <c r="D12" i="1" s="1"/>
  <c r="C11" i="1"/>
  <c r="C12" i="1" s="1"/>
  <c r="C63" i="1" l="1"/>
  <c r="E63" i="1" s="1"/>
  <c r="E138" i="1"/>
  <c r="E47" i="1"/>
  <c r="E62" i="1"/>
  <c r="E61" i="1"/>
  <c r="E12" i="1"/>
  <c r="D81" i="1"/>
  <c r="E81" i="1" s="1"/>
  <c r="E95" i="1"/>
  <c r="E399" i="1"/>
  <c r="E204" i="1"/>
  <c r="E28" i="1"/>
  <c r="E11" i="1"/>
  <c r="E382" i="1" l="1"/>
  <c r="E383" i="1"/>
  <c r="E361" i="1"/>
  <c r="E360" i="1"/>
  <c r="E359" i="1"/>
  <c r="E358" i="1"/>
  <c r="E357" i="1"/>
  <c r="E356" i="1"/>
  <c r="E355" i="1"/>
  <c r="E348" i="1"/>
  <c r="E346" i="1"/>
  <c r="E347" i="1"/>
  <c r="E345" i="1"/>
  <c r="E344" i="1"/>
  <c r="E343" i="1"/>
  <c r="E342" i="1"/>
  <c r="E341" i="1"/>
  <c r="E340" i="1"/>
  <c r="E338" i="1"/>
  <c r="E333" i="1"/>
  <c r="E334" i="1"/>
  <c r="E335" i="1"/>
  <c r="E336" i="1"/>
  <c r="E337" i="1"/>
  <c r="E332" i="1"/>
  <c r="E318" i="1"/>
  <c r="E312" i="1"/>
  <c r="E313" i="1"/>
  <c r="E314" i="1"/>
  <c r="E315" i="1"/>
  <c r="E316" i="1"/>
  <c r="E317" i="1"/>
  <c r="E311" i="1"/>
  <c r="E310" i="1"/>
  <c r="E280" i="1"/>
  <c r="E279" i="1"/>
  <c r="E278" i="1"/>
  <c r="E268" i="1"/>
  <c r="E267" i="1"/>
  <c r="E269" i="1"/>
  <c r="E258" i="1"/>
  <c r="E254" i="1"/>
  <c r="E255" i="1"/>
  <c r="E257" i="1"/>
  <c r="E249" i="1"/>
  <c r="E248" i="1"/>
  <c r="E250" i="1"/>
  <c r="E247" i="1"/>
  <c r="E239" i="1"/>
  <c r="E238" i="1"/>
  <c r="E198" i="1"/>
  <c r="E197" i="1"/>
  <c r="E185" i="1"/>
  <c r="E184" i="1"/>
  <c r="E176" i="1"/>
  <c r="E177" i="1"/>
  <c r="E166" i="1"/>
  <c r="E163" i="1"/>
  <c r="E164" i="1"/>
  <c r="E165" i="1"/>
  <c r="E162" i="1"/>
  <c r="E161" i="1"/>
  <c r="E153" i="1"/>
  <c r="E152" i="1"/>
  <c r="E150" i="1"/>
  <c r="E149" i="1"/>
  <c r="E148" i="1"/>
  <c r="E147" i="1"/>
  <c r="E146" i="1"/>
  <c r="E145" i="1"/>
  <c r="E144" i="1"/>
  <c r="E143" i="1"/>
  <c r="E142" i="1"/>
  <c r="E135" i="1"/>
  <c r="E134" i="1"/>
  <c r="E133" i="1"/>
  <c r="E132" i="1"/>
  <c r="E131" i="1"/>
  <c r="E130" i="1"/>
  <c r="E129" i="1"/>
  <c r="E128" i="1"/>
  <c r="E119" i="1"/>
  <c r="E117" i="1"/>
  <c r="E118" i="1"/>
  <c r="E116" i="1"/>
  <c r="E115" i="1"/>
  <c r="E114" i="1"/>
  <c r="E113" i="1"/>
  <c r="E106" i="1"/>
  <c r="E105" i="1"/>
  <c r="E103" i="1"/>
  <c r="E102" i="1"/>
  <c r="E101" i="1"/>
  <c r="E99" i="1"/>
  <c r="E98" i="1"/>
  <c r="E97" i="1"/>
  <c r="E96" i="1"/>
  <c r="E91" i="1"/>
  <c r="E90" i="1"/>
  <c r="E88" i="1"/>
  <c r="E87" i="1"/>
  <c r="E86" i="1"/>
  <c r="E85" i="1"/>
  <c r="E84" i="1"/>
  <c r="E83" i="1"/>
  <c r="E74" i="1"/>
  <c r="E71" i="1"/>
  <c r="E72" i="1"/>
  <c r="E73" i="1"/>
  <c r="E70" i="1"/>
  <c r="E69" i="1"/>
  <c r="E67" i="1"/>
  <c r="E66" i="1"/>
  <c r="E65" i="1"/>
  <c r="E54" i="1"/>
  <c r="E53" i="1"/>
  <c r="E51" i="1"/>
  <c r="E50" i="1"/>
  <c r="E49" i="1"/>
  <c r="E42" i="1"/>
  <c r="E40" i="1"/>
  <c r="E35" i="1"/>
  <c r="E39" i="1"/>
  <c r="E38" i="1"/>
  <c r="E37" i="1"/>
  <c r="E34" i="1"/>
  <c r="E32" i="1"/>
  <c r="E31" i="1"/>
  <c r="E30" i="1"/>
  <c r="E18" i="1"/>
  <c r="E19" i="1"/>
  <c r="E17" i="1"/>
  <c r="E420" i="1"/>
  <c r="E419" i="1"/>
  <c r="E418" i="1"/>
  <c r="E417" i="1"/>
  <c r="E416" i="1"/>
  <c r="E415" i="1"/>
  <c r="E414" i="1"/>
  <c r="E413" i="1"/>
  <c r="E412" i="1"/>
  <c r="E407" i="1"/>
  <c r="E406" i="1"/>
  <c r="E405" i="1"/>
  <c r="E404" i="1"/>
  <c r="E403" i="1"/>
  <c r="E402" i="1"/>
  <c r="E401" i="1"/>
  <c r="E396" i="1"/>
  <c r="E395" i="1"/>
  <c r="E394" i="1"/>
  <c r="E393" i="1"/>
  <c r="E392" i="1"/>
  <c r="E391" i="1"/>
  <c r="E390" i="1"/>
  <c r="E389" i="1"/>
  <c r="E384" i="1"/>
  <c r="E381" i="1"/>
  <c r="E376" i="1"/>
  <c r="E375" i="1"/>
  <c r="E374" i="1"/>
  <c r="E369" i="1"/>
  <c r="E368" i="1"/>
  <c r="E367" i="1"/>
  <c r="E366" i="1"/>
  <c r="E365" i="1"/>
  <c r="E364" i="1"/>
  <c r="E363" i="1"/>
  <c r="E362" i="1"/>
  <c r="E354" i="1"/>
  <c r="E349" i="1"/>
  <c r="E339" i="1"/>
  <c r="E331" i="1"/>
  <c r="E326" i="1"/>
  <c r="E325" i="1"/>
  <c r="E324" i="1"/>
  <c r="E319" i="1"/>
  <c r="E309" i="1"/>
  <c r="E308" i="1"/>
  <c r="E307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3" i="1"/>
  <c r="E282" i="1"/>
  <c r="E281" i="1"/>
  <c r="E277" i="1"/>
  <c r="E272" i="1"/>
  <c r="E271" i="1"/>
  <c r="E270" i="1"/>
  <c r="E266" i="1"/>
  <c r="E261" i="1"/>
  <c r="E260" i="1"/>
  <c r="E259" i="1"/>
  <c r="E256" i="1"/>
  <c r="E253" i="1"/>
  <c r="E252" i="1"/>
  <c r="E251" i="1"/>
  <c r="E246" i="1"/>
  <c r="E245" i="1"/>
  <c r="E244" i="1"/>
  <c r="E243" i="1"/>
  <c r="E242" i="1"/>
  <c r="E241" i="1"/>
  <c r="E240" i="1"/>
  <c r="E237" i="1"/>
  <c r="E232" i="1"/>
  <c r="E231" i="1"/>
  <c r="E230" i="1"/>
  <c r="E229" i="1"/>
  <c r="E228" i="1"/>
  <c r="E227" i="1"/>
  <c r="E226" i="1"/>
  <c r="E225" i="1"/>
  <c r="E224" i="1"/>
  <c r="E223" i="1"/>
  <c r="E222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0" i="1"/>
  <c r="E199" i="1"/>
  <c r="E196" i="1"/>
  <c r="E195" i="1"/>
  <c r="E194" i="1"/>
  <c r="E193" i="1"/>
  <c r="E192" i="1"/>
  <c r="E191" i="1"/>
  <c r="E190" i="1"/>
  <c r="E189" i="1"/>
  <c r="E188" i="1"/>
  <c r="E187" i="1"/>
  <c r="E186" i="1"/>
  <c r="E183" i="1"/>
  <c r="E178" i="1"/>
  <c r="E175" i="1"/>
  <c r="E174" i="1"/>
  <c r="E173" i="1"/>
  <c r="E172" i="1"/>
  <c r="E171" i="1"/>
  <c r="E170" i="1"/>
  <c r="E169" i="1"/>
  <c r="E168" i="1"/>
  <c r="E167" i="1"/>
  <c r="E160" i="1"/>
  <c r="E155" i="1"/>
  <c r="E154" i="1"/>
  <c r="E151" i="1"/>
  <c r="E141" i="1"/>
  <c r="E136" i="1"/>
  <c r="E127" i="1"/>
  <c r="E122" i="1"/>
  <c r="E121" i="1"/>
  <c r="E120" i="1"/>
  <c r="E112" i="1"/>
  <c r="E107" i="1"/>
  <c r="E104" i="1"/>
  <c r="E100" i="1"/>
  <c r="E89" i="1"/>
  <c r="E82" i="1"/>
  <c r="E77" i="1"/>
  <c r="E76" i="1"/>
  <c r="E75" i="1"/>
  <c r="E68" i="1"/>
  <c r="E64" i="1"/>
  <c r="E59" i="1"/>
  <c r="E58" i="1"/>
  <c r="E57" i="1"/>
  <c r="E56" i="1"/>
  <c r="E55" i="1"/>
  <c r="E52" i="1"/>
  <c r="E48" i="1"/>
  <c r="E43" i="1"/>
  <c r="E41" i="1"/>
  <c r="E36" i="1"/>
  <c r="E33" i="1"/>
  <c r="E29" i="1"/>
  <c r="E24" i="1"/>
  <c r="E23" i="1"/>
  <c r="E22" i="1"/>
  <c r="E21" i="1"/>
  <c r="E20" i="1"/>
  <c r="E16" i="1"/>
  <c r="E15" i="1"/>
  <c r="E14" i="1"/>
  <c r="E8" i="1"/>
  <c r="E13" i="1"/>
  <c r="E7" i="1"/>
</calcChain>
</file>

<file path=xl/sharedStrings.xml><?xml version="1.0" encoding="utf-8"?>
<sst xmlns="http://schemas.openxmlformats.org/spreadsheetml/2006/main" count="732" uniqueCount="614">
  <si>
    <t>КЦСР</t>
  </si>
  <si>
    <t>Ассигнования Фед 2021 год</t>
  </si>
  <si>
    <t>Расход по ЛС Фед</t>
  </si>
  <si>
    <t>Итого</t>
  </si>
  <si>
    <t>5200000000</t>
  </si>
  <si>
    <t>Муниципальная программа "Развитие образования Кировского муниципального района Ленинградской области"</t>
  </si>
  <si>
    <t>5210000000</t>
  </si>
  <si>
    <t>Подпрограмма "Развитие дошкольного образования детей Кировского муниципального района Ленинградской области"</t>
  </si>
  <si>
    <t>5210100000</t>
  </si>
  <si>
    <t>Основное мероприятие "Реализация образовательных программ дошкольного образования"</t>
  </si>
  <si>
    <t>5210100240</t>
  </si>
  <si>
    <t>Расходы на обеспечение деятельности муниципальных казенных учреждений</t>
  </si>
  <si>
    <t>5210100250</t>
  </si>
  <si>
    <t>Предоставление муниципальным бюджетным и автономным учреждениям субсидий</t>
  </si>
  <si>
    <t>5210200000</t>
  </si>
  <si>
    <t>Основное мероприятие "Развитие инфраструктуры дошкольного образования"</t>
  </si>
  <si>
    <t>5210211770</t>
  </si>
  <si>
    <t>Оснащение оборудованием детских дошкольных организаций</t>
  </si>
  <si>
    <t>5210211810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</si>
  <si>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</si>
  <si>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52102S0472</t>
  </si>
  <si>
    <t>Строительство, реконструкция и приобретение объектов для организации дошкольного образования (Приобретение имущественного комплекса ЧДОУ "Детский сад № 10 ОАО "РЖД" г.п.Мга)</t>
  </si>
  <si>
    <t>5210300000</t>
  </si>
  <si>
    <t>Основное мероприятие "Содействие развитию дошкольного образования"</t>
  </si>
  <si>
    <t>5210311800</t>
  </si>
  <si>
    <t>Обновление содержания дошкольного образования</t>
  </si>
  <si>
    <t>5210400000</t>
  </si>
  <si>
    <t>Основное мероприятие "Оказание мер социальной поддержки семьям, имеющим детей"</t>
  </si>
  <si>
    <t>5210471360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</si>
  <si>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</si>
  <si>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5220000000</t>
  </si>
  <si>
    <t>Подпрограмма "Развитие начального общего, основного общего и среднего общего образования детей в Кировском муниципальном районе Ленинградской области"</t>
  </si>
  <si>
    <t>5220100000</t>
  </si>
  <si>
    <t>Основное мероприятие "Реализация образовательных программ общего образования"</t>
  </si>
  <si>
    <t>5220100240</t>
  </si>
  <si>
    <t>5220100250</t>
  </si>
  <si>
    <t>5220111950</t>
  </si>
  <si>
    <t>Организация групп продленного дня в образовательных организациях</t>
  </si>
  <si>
    <t>5220200000</t>
  </si>
  <si>
    <t>Основное мероприятие "Развитие инфраструктуры общего образования"</t>
  </si>
  <si>
    <t>5220211870</t>
  </si>
  <si>
    <t>Оснащение учебно-лабораторным оборудованием организаций, работающих по ФГОС</t>
  </si>
  <si>
    <t>52202S4450</t>
  </si>
  <si>
    <t>Строительство, реконструкция, приобретение и пристрой объектов для организации общего образования</t>
  </si>
  <si>
    <t>5220300000</t>
  </si>
  <si>
    <t>Основное мероприятие "Содействие развитию общего образования"</t>
  </si>
  <si>
    <t>5220311830</t>
  </si>
  <si>
    <t>Обновление содержания общего образования и развитие сети общеобразовательных учреждений</t>
  </si>
  <si>
    <t>5220311840</t>
  </si>
  <si>
    <t>Развитие воспитательного потенциала системы общего образования</t>
  </si>
  <si>
    <t>5220311880</t>
  </si>
  <si>
    <t>Государственная регламентация деятельности образовательных организаций</t>
  </si>
  <si>
    <t>52203S0519</t>
  </si>
  <si>
    <t>Укрепление материально-технической базы организаций общего образования (оснащение учебно-материальной базы образовательных организаций –региональных инновационных площадок)</t>
  </si>
  <si>
    <t>522E100000</t>
  </si>
  <si>
    <t>Федеральный проект "Современная школа"</t>
  </si>
  <si>
    <t>522E151690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</si>
  <si>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</si>
  <si>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5230000000</t>
  </si>
  <si>
    <t>Подпрограмма "Развитие воспитательного пространства Кировского муниципального района Ленинградской области"</t>
  </si>
  <si>
    <t>5230100000</t>
  </si>
  <si>
    <t>Основное мероприятие "Реализация программ дополнительного образования детей"</t>
  </si>
  <si>
    <t>5230100240</t>
  </si>
  <si>
    <t>5230100250</t>
  </si>
  <si>
    <t>5230112550</t>
  </si>
  <si>
    <t>Обеспечение функционирования модели персонифицированного финансирования дополнительного образования детей</t>
  </si>
  <si>
    <t>5230200000</t>
  </si>
  <si>
    <t>Основное мероприятие "Содействие развитию дополнительного образования"</t>
  </si>
  <si>
    <t>5230211860</t>
  </si>
  <si>
    <t>Развитие системы образования</t>
  </si>
  <si>
    <t>52302S0574</t>
  </si>
  <si>
    <t>Укрепление материально-технической базы организаций дополнительного образования (организация деятельности по апробации инновационной программы развития дополнительного образования детей)</t>
  </si>
  <si>
    <t>5230300000</t>
  </si>
  <si>
    <t>Основное мероприятие "Поддержка талантливой молодежи"</t>
  </si>
  <si>
    <t>5230311890</t>
  </si>
  <si>
    <t>Поддержка талантливой молодежи</t>
  </si>
  <si>
    <t>5230400000</t>
  </si>
  <si>
    <t>Основное мероприятие "Поддержка работы школьных лесничеств"</t>
  </si>
  <si>
    <t>52304S0190</t>
  </si>
  <si>
    <t>Организация работы школьных лесничеств</t>
  </si>
  <si>
    <t>5240000000</t>
  </si>
  <si>
    <t>Подпрограмма "Кадровое обеспечение системы образования"</t>
  </si>
  <si>
    <t>5240100000</t>
  </si>
  <si>
    <t>Основное мероприятие "Реализация образовательных программ дошкольного и общего образования"</t>
  </si>
  <si>
    <t>5240153030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</si>
  <si>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</si>
  <si>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5240171350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</si>
  <si>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</si>
  <si>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5240171530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</si>
  <si>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</si>
  <si>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5240200000</t>
  </si>
  <si>
    <t>Основное мероприятие "Содействие развитию кадрового потенциала"</t>
  </si>
  <si>
    <t>5240211900</t>
  </si>
  <si>
    <t>Развитие кадрового потенциала системы дошкольного, общего и дополнительного образования</t>
  </si>
  <si>
    <t>5240211920</t>
  </si>
  <si>
    <t>Развитие кадровых ресурсов</t>
  </si>
  <si>
    <t>5240211930</t>
  </si>
  <si>
    <t>Проведение аттестации рабочих мест</t>
  </si>
  <si>
    <t>5240211940</t>
  </si>
  <si>
    <t>Проведение периодического медицинского осмотра работников образовательных учреждений</t>
  </si>
  <si>
    <t>5240211980</t>
  </si>
  <si>
    <t>Проведение обязательного психиатрического освидетельствования работников образовательных учреждений</t>
  </si>
  <si>
    <t>52402S0840</t>
  </si>
  <si>
    <t>5240300000</t>
  </si>
  <si>
    <t>Основное мероприятие "Поощрение лучших педагогических работников"</t>
  </si>
  <si>
    <t>5240311910</t>
  </si>
  <si>
    <t>Поощрение педагогических работников района</t>
  </si>
  <si>
    <t>5250000000</t>
  </si>
  <si>
    <t>Подпрограмма "Информатизация системы образования"</t>
  </si>
  <si>
    <t>5250100000</t>
  </si>
  <si>
    <t>Основное мероприятие "Создание современной информационно-образовательной среды образовательных организаций"</t>
  </si>
  <si>
    <t>5250112154</t>
  </si>
  <si>
    <t>Организация электронного и дистанционного обучения обучающихся в муниципальных общеобразовательных организациях</t>
  </si>
  <si>
    <t>5250112270</t>
  </si>
  <si>
    <t>Приобретение компьютерного оборудования для образовательных организаций в целях информатизации обучения</t>
  </si>
  <si>
    <t>5250112300</t>
  </si>
  <si>
    <t>Техническое сопровождение в целях информатизации обучения учащихся</t>
  </si>
  <si>
    <t>52501S4702</t>
  </si>
  <si>
    <t>Организация электронного и дистанционного обучения детей-инвалидов (организация электронного и дистанционного обучения детей – инвалидов, обучающихся в муниципальных общеобразовательных организациях)</t>
  </si>
  <si>
    <t>52501S4707</t>
  </si>
  <si>
    <t>Организация электронного и дистанционного обучения детей-инвалидов (приобретение компьютерного, телекоммуникационного и специализированного оборудования для оснащения рабочих мест детей-инвалидов)</t>
  </si>
  <si>
    <t>52501S4708</t>
  </si>
  <si>
    <t>Организация электронного и дистанционного обучения детей-инвалидов (техническое сопровождение электронного и дистанционного обучения по адресам проживания детей - инвалидов)</t>
  </si>
  <si>
    <t>525E400000</t>
  </si>
  <si>
    <t>Федеральный проект "Цифровая образовательная среда"</t>
  </si>
  <si>
    <t>525E452100</t>
  </si>
  <si>
    <t>Обеспечение образовательных организаций материально-технической базой для внедрения цифровой образовательной среды</t>
  </si>
  <si>
    <t>5260000000</t>
  </si>
  <si>
    <t>Подпрограмма "Охрана здоровья участников образовательного процесса Кировского муниципального района Ленинградской области"</t>
  </si>
  <si>
    <t>5260100000</t>
  </si>
  <si>
    <t>Основное мероприятие "Создание в образовательных организациях условий для сохранения и укрепления здоровья"</t>
  </si>
  <si>
    <t>5260112220</t>
  </si>
  <si>
    <t>Проведение мероприятий, направленных на организацию охраны здоровья участников образовательного процесса</t>
  </si>
  <si>
    <t>5260112250</t>
  </si>
  <si>
    <t>Обслуживание системы водоочистки образовательных организаций</t>
  </si>
  <si>
    <t>5260112260</t>
  </si>
  <si>
    <t>Благоустройство территорий образовательных организаций</t>
  </si>
  <si>
    <t>5260200000</t>
  </si>
  <si>
    <t>Основное мероприятие "Обеспечение отдыха, занятости детей, подростков и молодежи"</t>
  </si>
  <si>
    <t>5260212290</t>
  </si>
  <si>
    <t>Организация отдыха детей и подростков</t>
  </si>
  <si>
    <t>52602S0605</t>
  </si>
  <si>
    <t>Организация отдыха детей в каникулярное время (проведение с-витаминизации третьих блюд в оздоровительных лагерях всех типов и видов)</t>
  </si>
  <si>
    <t>52602S4417</t>
  </si>
  <si>
    <t>Организация отдыха детей, находящихся в трудной жизненной ситуации, в каникулярное время (проведение мероприятий по оздоровительной кампании детей, находящихся в трудной жизненной ситуации)</t>
  </si>
  <si>
    <t>5260300000</t>
  </si>
  <si>
    <t>Основное мероприятие "Обеспечение мерами социальной поддержки иных категорий граждан"</t>
  </si>
  <si>
    <t>5260371440</t>
  </si>
  <si>
    <t>Предоставление бесплатного питания обучающимся в муниципальных образовательных организациях в Ленинградской области по основным общеобразовательным программам, в частных образовательных организациях, расположенных на территории Ленинградской области, по имеющим государственную аккредитацию основным общеобразовательным программам</t>
  </si>
  <si>
    <t>52603R3040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</si>
  <si>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</si>
  <si>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5270000000</t>
  </si>
  <si>
    <t>Подпрограмма "Безопасность образовательных организаций Кировского муниципального района Ленинградской области"</t>
  </si>
  <si>
    <t>5270100000</t>
  </si>
  <si>
    <t>Основное мероприятие "Организация мероприятий по комплексной безопасности образовательных организаций"</t>
  </si>
  <si>
    <t>5270112140</t>
  </si>
  <si>
    <t>Обеспечение антитеррористической защищенности объектов (территорий)</t>
  </si>
  <si>
    <t>5270112160</t>
  </si>
  <si>
    <t>Обслуживание АПС в муниципальных образовательных организациях</t>
  </si>
  <si>
    <t>5270112170</t>
  </si>
  <si>
    <t>Обеспечение функционирования канала связи с пожарными частями в муниципальных образовательных организациях</t>
  </si>
  <si>
    <t>5270112180</t>
  </si>
  <si>
    <t>Обслуживание охранной тревожной сигнализации в муниципальных образовательных организациях</t>
  </si>
  <si>
    <t>5270112200</t>
  </si>
  <si>
    <t>Организация мероприятий по комплексной безопасности муниципальных образовательных организаций</t>
  </si>
  <si>
    <t>5270112340</t>
  </si>
  <si>
    <t>Организация охраны в муниципальных образовательных организациях путем экстренного вызова группы задержания вневедомственной охраны</t>
  </si>
  <si>
    <t>52701S0513</t>
  </si>
  <si>
    <t>Укрепление материально-технической базы организаций общего образования (приобретение для государственных и муниципальных образовательных организаций автобусов и микроавтобусов)</t>
  </si>
  <si>
    <t>5270200000</t>
  </si>
  <si>
    <t>Основное мероприятие "Обеспечение безопасности дорожного движения"</t>
  </si>
  <si>
    <t>5270212440</t>
  </si>
  <si>
    <t>Обеспечение безопасности дорожного движения</t>
  </si>
  <si>
    <t>5280000000</t>
  </si>
  <si>
    <t>Подпрограмма "Укрепление материально-технической базы образовательных организаций Кировского муниципального района Ленинградской области"</t>
  </si>
  <si>
    <t>5280100000</t>
  </si>
  <si>
    <t>Основное мероприятие "Развитие инфраструктуры образования"</t>
  </si>
  <si>
    <t>5280112310</t>
  </si>
  <si>
    <t>Укрепление материально-технической базы организаций дошкольного образования</t>
  </si>
  <si>
    <t>5280112320</t>
  </si>
  <si>
    <t>Укрепление материально-технической базы учреждений общего образования</t>
  </si>
  <si>
    <t>5280112350</t>
  </si>
  <si>
    <t>Выполнение мероприятий на устранение аварийных ситуаций в муниципальных образовательных организациях</t>
  </si>
  <si>
    <t>52801S0491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</si>
  <si>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</si>
  <si>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52801S0510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</si>
  <si>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</si>
  <si>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52801S0571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</si>
  <si>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</si>
  <si>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52801S4840</t>
  </si>
  <si>
    <t>Поддержка развития общественной инфраструктуры муниципального значения</t>
  </si>
  <si>
    <t>52801S4890</t>
  </si>
  <si>
    <t>Проведение капитального ремонта спортивных площадок (стадионов) общеобразовательных организаций</t>
  </si>
  <si>
    <t>5290000000</t>
  </si>
  <si>
    <t>Подпрограмма "Осуществление мер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 в Кировском муниципальном районе Ленинградской области"</t>
  </si>
  <si>
    <t>5290100000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</si>
  <si>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</si>
  <si>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5290152600</t>
  </si>
  <si>
    <t>Выплата единовременного пособия при всех формах устройства детей, лишенных родительского попечения, в семью</t>
  </si>
  <si>
    <t>5290171430</t>
  </si>
  <si>
    <t>Организация выплаты вознаграждения, причитающегося приемным родителям</t>
  </si>
  <si>
    <t>5290171450</t>
  </si>
  <si>
    <t>Подготовка граждан, желающих принять на воспитание в свою семью ребенка, оставшегося без попечения родителей</t>
  </si>
  <si>
    <t>5290171460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</si>
  <si>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</si>
  <si>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5290171470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</si>
  <si>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</si>
  <si>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5290171480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</si>
  <si>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</si>
  <si>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5290171490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</si>
  <si>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</si>
  <si>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5290171500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</si>
  <si>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</si>
  <si>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5290171720</t>
  </si>
  <si>
    <t>Организация и осуществление деятельности по постинтернатному сопровождению</t>
  </si>
  <si>
    <t>5290200000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</si>
  <si>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 из специализированного жилищного фонда по договорам найма специализированных жилых помещений"</t>
  </si>
  <si>
    <t>5290270820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</si>
  <si>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</si>
  <si>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52902R0820</t>
  </si>
  <si>
    <t>5400000000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</si>
  <si>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</si>
  <si>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5410000000</t>
  </si>
  <si>
    <t>Подпрограмма "Развитие физической культуры и спорта в Кировском муниципальном районе Ленинградской области"</t>
  </si>
  <si>
    <t>5410100000</t>
  </si>
  <si>
    <t>Основное мероприятие "Развитие физической культуры и спорта среди различных групп населения"</t>
  </si>
  <si>
    <t>5410100250</t>
  </si>
  <si>
    <t>5410106530</t>
  </si>
  <si>
    <t>Субсидии на возмещение затрат, связанных с проведением спортивных соревнований по плаванию</t>
  </si>
  <si>
    <t>5410106540</t>
  </si>
  <si>
    <t>Возмещение затрат с целью погашения кредиторской задолженности и восстановления платежеспособности предприятиям спорта</t>
  </si>
  <si>
    <t>5410111051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</si>
  <si>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</si>
  <si>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5410111260</t>
  </si>
  <si>
    <t>Организация и проведение районных спортивно-массовых мероприятий и спортивных соревнований, обеспечение участия в региональных и всероссийских спортивно-массовых мероприятиях различных групп населения</t>
  </si>
  <si>
    <t>5410117300</t>
  </si>
  <si>
    <t>Разработка концепции развития велосипедного движения в Кировском муниципальном районе Ленинградской области</t>
  </si>
  <si>
    <t>5410200000</t>
  </si>
  <si>
    <t>Основное мероприятие "Развитие массового детско-юношеского спорта"</t>
  </si>
  <si>
    <t>5410211270</t>
  </si>
  <si>
    <t>Организация и проведение районных массовых соревнований среди детей и подростков, обеспечение участия в региональных, межрегиональных российских спортивных соревнованиях по видам спорта детей и подростков</t>
  </si>
  <si>
    <t>5410300000</t>
  </si>
  <si>
    <t>Основное мероприятие "Патриотическое воспитание молодежи средствами физической культуры и спорта"</t>
  </si>
  <si>
    <t>5410311280</t>
  </si>
  <si>
    <t>Организация и проведение спартакиады допризывной молодежи Кировского района Ленинградской области</t>
  </si>
  <si>
    <t>5410400000</t>
  </si>
  <si>
    <t>Основное мероприятие "Развитие адаптивной физической культуры и спорта"</t>
  </si>
  <si>
    <t>5410411290</t>
  </si>
  <si>
    <t>Организация и проведение соревнований и спортивно массовых мероприятий для инвалидов</t>
  </si>
  <si>
    <t>5410500000</t>
  </si>
  <si>
    <t>Основное мероприятие "Материально-техническое обеспечение физической культуры и спорта"</t>
  </si>
  <si>
    <t>5410511300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</si>
  <si>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</si>
  <si>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5410700000</t>
  </si>
  <si>
    <t>Основное мероприятие "Реализация комплекса мер по поддержке учреждений, осуществляющих спортивную подготовку в Кировском районе Ленинградской области"</t>
  </si>
  <si>
    <t>5410700250</t>
  </si>
  <si>
    <t>5410711310</t>
  </si>
  <si>
    <t>Укрепление материально-технической базы организаций, осуществляющих спортивную подготовку</t>
  </si>
  <si>
    <t>5420000000</t>
  </si>
  <si>
    <t>Подпрограмма "Развитие молодежной политики в Кировском муниципальном районе Ленинградской области"</t>
  </si>
  <si>
    <t>5420100000</t>
  </si>
  <si>
    <t>Основное мероприятие "Гражданско-патриотическое воспитание молодежи"</t>
  </si>
  <si>
    <t>5420111340</t>
  </si>
  <si>
    <t>Организация и проведение мероприятий по гражданско-патриотическому воспитанию молодежи</t>
  </si>
  <si>
    <t>54201S4340</t>
  </si>
  <si>
    <t>Реализация комплекса мер по сохранению исторической памяти</t>
  </si>
  <si>
    <t>5420200000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</si>
  <si>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</si>
  <si>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5420211350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</si>
  <si>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</si>
  <si>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5420300000</t>
  </si>
  <si>
    <t>Основное мероприятие "Поддержка творческой и талантливой молодежи"</t>
  </si>
  <si>
    <t>5420311360</t>
  </si>
  <si>
    <t>Реализация комплекса мер по поддержке творческой и талантливой молодежи</t>
  </si>
  <si>
    <t>5420400000</t>
  </si>
  <si>
    <t>Основное мероприятие "Комплексные меры по поддержке молодой семьи"</t>
  </si>
  <si>
    <t>5420411370</t>
  </si>
  <si>
    <t>Реализация комплекса мер по поддержке молодых семей и пропаганде семейных ценностей</t>
  </si>
  <si>
    <t>5420500000</t>
  </si>
  <si>
    <t>Основное мероприятие "Работа со студенческой и профессионально обучающейся молодежью"</t>
  </si>
  <si>
    <t>5420511380</t>
  </si>
  <si>
    <t>Обеспечение участия студенческой и профессионально обучающейся молодежи в молодежных образовательных форумах</t>
  </si>
  <si>
    <t>5420600000</t>
  </si>
  <si>
    <t>5420611390</t>
  </si>
  <si>
    <t>Организация отдыха, занятости подростков и молодежи в летний период</t>
  </si>
  <si>
    <t>5420700000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</si>
  <si>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</si>
  <si>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5420700250</t>
  </si>
  <si>
    <t>5420712370</t>
  </si>
  <si>
    <t>Материально-техническое обеспечение молодежных коворкинг-центров</t>
  </si>
  <si>
    <t>5500000000</t>
  </si>
  <si>
    <t>Муниципальная программа "Развитие культуры Кировского района Ленинградской области"</t>
  </si>
  <si>
    <t>5510000000</t>
  </si>
  <si>
    <t>Подпрограмма "Развитие библиотечного дела"</t>
  </si>
  <si>
    <t>5510100000</t>
  </si>
  <si>
    <t>Основное мероприятие "Обеспечение деятельности МКУК "ЦМБ"</t>
  </si>
  <si>
    <t>5510100240</t>
  </si>
  <si>
    <t>5510200000</t>
  </si>
  <si>
    <t>Основное мероприятие "Обновление и комплектование библиотечных фондов, обеспечение их сохранности"</t>
  </si>
  <si>
    <t>55102S5195</t>
  </si>
  <si>
    <t>Государственная поддержка отрасли культуры (Комплектование книжных фондов государственных и муниципальных библиотек )</t>
  </si>
  <si>
    <t>5510300000</t>
  </si>
  <si>
    <t>Основное мероприятие "Наращивание компьютерного парка, создание новых информационных ресурсов"</t>
  </si>
  <si>
    <t>5510311120</t>
  </si>
  <si>
    <t>Наращивание компьютерного парка, создание новых информационных ресурсов и услуг для населения</t>
  </si>
  <si>
    <t>5510400000</t>
  </si>
  <si>
    <t>Основное мероприятие "Развитие и сохранение кадрового потенциала учреждений культуры"</t>
  </si>
  <si>
    <t>55104S0360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</si>
  <si>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</si>
  <si>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5510500000</t>
  </si>
  <si>
    <t>Основное мероприятие "Мероприятия по приспособлению объектов для доступа инвалидов и маломобильных групп населения"</t>
  </si>
  <si>
    <t>55105S0930</t>
  </si>
  <si>
    <t>Мероприятия по формированию доступной среды жизнедеятельности для инвалидов в Ленинградской области</t>
  </si>
  <si>
    <t>5510600000</t>
  </si>
  <si>
    <t>Основное мероприятие "Развитие инфраструктуры культуры"</t>
  </si>
  <si>
    <t>55106S4840</t>
  </si>
  <si>
    <t>5520000000</t>
  </si>
  <si>
    <t>Подпрограмма "Развитие дополнительного образования в области искусств"</t>
  </si>
  <si>
    <t>5520100000</t>
  </si>
  <si>
    <t>Основное мероприятие "Предоставление муниципальным бюджетным и автономным учреждениям субсидий"</t>
  </si>
  <si>
    <t>5520100250</t>
  </si>
  <si>
    <t>5520200000</t>
  </si>
  <si>
    <t>Основное мероприятие "Оснащение учреждений музыкальными инструментами, техническими средствами, оборудованием и мебелью в соответствии с современными требованиями и нормами ФГТ"</t>
  </si>
  <si>
    <t>55202S5193</t>
  </si>
  <si>
    <t>Государственная 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</si>
  <si>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5520300000</t>
  </si>
  <si>
    <t>Основное мероприятие "Проведение периодического медицинского осмотра работников МБУДО"</t>
  </si>
  <si>
    <t>5520311960</t>
  </si>
  <si>
    <t>Проведение периодического медицинского осмотра работников МБУДО</t>
  </si>
  <si>
    <t>5520400000</t>
  </si>
  <si>
    <t>Основное мероприятие "Развитие инфраструктуры дополнительного образования"</t>
  </si>
  <si>
    <t>55204S4840</t>
  </si>
  <si>
    <t>552A100000</t>
  </si>
  <si>
    <t>Федеральный проект "Культурная среда"</t>
  </si>
  <si>
    <t>552A155190</t>
  </si>
  <si>
    <t>Государственная поддержка отрасли культуры</t>
  </si>
  <si>
    <t>5530000000</t>
  </si>
  <si>
    <t>Подпрограмма "Социокультурная деятельность"</t>
  </si>
  <si>
    <t>5530100000</t>
  </si>
  <si>
    <t>Основное мероприятие "Проведение мероприятий в сфере культуры по военно-патриотическому воспитанию"</t>
  </si>
  <si>
    <t>5530111160</t>
  </si>
  <si>
    <t>Проведение мероприятий в сфере культуры по военно-патриотическому воспитанию</t>
  </si>
  <si>
    <t>5530112390</t>
  </si>
  <si>
    <t>Разработка проектной документации концепции формирования комплексной многокластерной пространственно-рекреационной системы на территории Кировского муниципального района в районе плацдарма "Невский пятачок"</t>
  </si>
  <si>
    <t>5530200000</t>
  </si>
  <si>
    <t>Основное мероприятие "Проведение конкурсов исполнительского мастерства и художественных выставок, участие учреждений дополнительного образования в конкурсах различного масштаба"</t>
  </si>
  <si>
    <t>5530211170</t>
  </si>
  <si>
    <t>Организация и проведение конкурсов и выставок, участие в конкурсах разного масштаба</t>
  </si>
  <si>
    <t>5530300000</t>
  </si>
  <si>
    <t>Основное мероприятие "Организация и реализация информационно-образовательных мероприятий и просветительских библиотек"</t>
  </si>
  <si>
    <t>5530311150</t>
  </si>
  <si>
    <t>Организация и проведение информационно-образовательных и просветительских мероприятий библиотек</t>
  </si>
  <si>
    <t>5530400000</t>
  </si>
  <si>
    <t>Основное мероприятие "Поддержка и развитие коллективов самодеятельного народного творчества"</t>
  </si>
  <si>
    <t>5530410770</t>
  </si>
  <si>
    <t>Поддержка и развитие самодеятельного народного творчества</t>
  </si>
  <si>
    <t>5530500000</t>
  </si>
  <si>
    <t>Основное мероприятие "Реализация социально-культурных проектов на территории Кировского района"</t>
  </si>
  <si>
    <t>5530511110</t>
  </si>
  <si>
    <t>Реализация социально-культурных проектов на территории Кировского района</t>
  </si>
  <si>
    <t>5530514920</t>
  </si>
  <si>
    <t>Сохранение исторической памяти культурного наследия Кировского района</t>
  </si>
  <si>
    <t>5530514930</t>
  </si>
  <si>
    <t>Поддержка инвестиционных проектов по развитию культурного пространства Кировского района</t>
  </si>
  <si>
    <t>55305S5192</t>
  </si>
  <si>
    <t>Государственная поддержка отрасли культуры (Реализация социально-культурных проектов МО ЛО)</t>
  </si>
  <si>
    <t>5530600000</t>
  </si>
  <si>
    <t>Основное мероприятие "Организация и проведение мероприятий, посвященных государственным праздникам, знаменательным и памятным датам"</t>
  </si>
  <si>
    <t>5530611070</t>
  </si>
  <si>
    <t>Организация и проведение мероприятий, посвященных государственным праздникам, знаменательным и памятным датам</t>
  </si>
  <si>
    <t>5530700000</t>
  </si>
  <si>
    <t>Основное мероприятие "Поддержка социально ориентированных некоммерческих общественных организаций"</t>
  </si>
  <si>
    <t>5530706690</t>
  </si>
  <si>
    <t>Субсидии социально ориентированным некоммерческим общественным организациям для поддержки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</si>
  <si>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5530772060</t>
  </si>
  <si>
    <t>5531000000</t>
  </si>
  <si>
    <t>Основное мероприятие "Поддержка средств массовой информации"</t>
  </si>
  <si>
    <t>5531006210</t>
  </si>
  <si>
    <t>Финансовое обеспечение затрат на опубликование муниципальных правовых актов органов местного самоуправления, обсуждение проектов муниципальных правовых актов по вопросам местного значения, доведения до сведения жителей официальной информации о социально-экономическом и культурном развитии Кировского района, о развитии его общественной инфраструктуры и иной официальной информации</t>
  </si>
  <si>
    <t>5531006220</t>
  </si>
  <si>
    <t>Финансовое обеспечение затрат на подготовку и опубликование информационных материалов о развитии местного самоуправления, о социально-значимых вопросах и событиях социальной и экономической жизни Кировского района</t>
  </si>
  <si>
    <t>5531100000</t>
  </si>
  <si>
    <t>Основное мероприятие "Опубликование информации, касающейся культурного, экономического и социального развития"</t>
  </si>
  <si>
    <t>5531110220</t>
  </si>
  <si>
    <t>Оплата услуг эфирного времени для освещения иной официальной информации и о развитии муниципального образования</t>
  </si>
  <si>
    <t>5540000000</t>
  </si>
  <si>
    <t>Подпрограмма "Безопасность библиотек и учреждений дополнительного образования в области искусств"</t>
  </si>
  <si>
    <t>5540100000</t>
  </si>
  <si>
    <t>Основное мероприятие "Обслуживание охранно-пожарной сигнализации и вывода ее на пульт территориальных пожарных частей"</t>
  </si>
  <si>
    <t>5540112210</t>
  </si>
  <si>
    <t>Обслуживание АПС в муниципальных учреждениях культуры</t>
  </si>
  <si>
    <t>5540112240</t>
  </si>
  <si>
    <t>Обеспечение функционирования канала связи с пожарными частями в муниципальных учреждениях культуры</t>
  </si>
  <si>
    <t>5540112340</t>
  </si>
  <si>
    <t>5540300000</t>
  </si>
  <si>
    <t>Основное мероприятие "Приобретение средств защиты и проведение работ по комплексной безопасности подведомственных учреждений"</t>
  </si>
  <si>
    <t>5540312280</t>
  </si>
  <si>
    <t>Организация мероприятий по комплексной безопасности муниципальных учреждений культуры</t>
  </si>
  <si>
    <t>5550000000</t>
  </si>
  <si>
    <t>Подпрограмма "Обеспечение реализации муниципальной программы"</t>
  </si>
  <si>
    <t>5550100000</t>
  </si>
  <si>
    <t>Основное мероприятие "Оплата труда работников Управления культуры"</t>
  </si>
  <si>
    <t>5550100210</t>
  </si>
  <si>
    <t>Расходы на выплаты по оплате труда работников органов местного самоуправления</t>
  </si>
  <si>
    <t>5550100220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</si>
  <si>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</si>
  <si>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5550196020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</si>
  <si>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</si>
  <si>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5550200000</t>
  </si>
  <si>
    <t>Основное мероприятие "Обеспечение функций Управления культуры"</t>
  </si>
  <si>
    <t>5550200230</t>
  </si>
  <si>
    <t>Расходы на обеспечение функций органов местного самоуправления</t>
  </si>
  <si>
    <t>5700000000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</si>
  <si>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</si>
  <si>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5700100000</t>
  </si>
  <si>
    <t>Основное мероприятие "Оснащение приборами учета энергоресурсов муниципальных дошкольных учреждений"</t>
  </si>
  <si>
    <t>5700111240</t>
  </si>
  <si>
    <t>Мероприятия по оснащению приборами учета энергоресурсов муниципальных дошкольных учреждений</t>
  </si>
  <si>
    <t>5700200000</t>
  </si>
  <si>
    <t>Основное мероприятие "Оснащение приборами учета энергоресурсов муниципальных образовательных учреждений "</t>
  </si>
  <si>
    <t>5700211250</t>
  </si>
  <si>
    <t>Мероприятия по оснащению приборами учета энергоресурсов муниципальных образовательных учреждений</t>
  </si>
  <si>
    <t>5700300000</t>
  </si>
  <si>
    <t>Основное мероприятие "Оснащение приборами учета энергоресурсов муниципальных учреждений дополнительного образования (внешкольные учреждения)"</t>
  </si>
  <si>
    <t>5700311220</t>
  </si>
  <si>
    <t>Мероприятия по оснащению приборами учета энергоресурсов муниципальных учреждений дополнительного образования</t>
  </si>
  <si>
    <t>5700600000</t>
  </si>
  <si>
    <t>Основное мероприятие "Выполнение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объектов"</t>
  </si>
  <si>
    <t>5700611180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</si>
  <si>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</si>
  <si>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5701300000</t>
  </si>
  <si>
    <t>Основное мероприятие "Замена светильников"</t>
  </si>
  <si>
    <t>5701312590</t>
  </si>
  <si>
    <t>Замена светильников в муниципальных учреждениях дополнительного образования (ДМХШ), МКУК "ЦМБ"</t>
  </si>
  <si>
    <t>5701500000</t>
  </si>
  <si>
    <t>Основное мероприятие "Замена деревянных оконных блоков на теплосберегающие в муниципальных учреждениях дополнительного образования (ДМХШ), МКУК "ЦМБ""</t>
  </si>
  <si>
    <t>5701512510</t>
  </si>
  <si>
    <t>Мероприятия по замене деревянных оконных блоков на теплосберегающие в муниципальных учреждениях дополнительного образования (ДМХШ), МКУК "ЦМБ"</t>
  </si>
  <si>
    <t>5701800000</t>
  </si>
  <si>
    <t>Основное мероприятие "Замена радиаторов"</t>
  </si>
  <si>
    <t>5701812640</t>
  </si>
  <si>
    <t>Замена радиаторов</t>
  </si>
  <si>
    <t>5800000000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</si>
  <si>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</si>
  <si>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5800100000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</si>
  <si>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</si>
  <si>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58001S4260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</si>
  <si>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</si>
  <si>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5800200000</t>
  </si>
  <si>
    <t>Основное мероприятие "Обеспечение информационной, консультационной, организационно-методической поддержки субъектов малого и среднего предпринимательства, развитие инфраструктуры поддержки малого и среднего предпринимательства"</t>
  </si>
  <si>
    <t>5800206320</t>
  </si>
  <si>
    <t>Создание и обеспечение деятельности структуры поддержки малого предпринимательства</t>
  </si>
  <si>
    <t>5800206350</t>
  </si>
  <si>
    <t>Организация проведения и участия в областных и районных выставках, ярмарках. Вовлечение субъектов малого бизнеса в субконтрактинг и выставочно-ярмарочную деятельность на региональном и межрегиональном уровнях с целью продвижения продукции, выпускаемой в районе</t>
  </si>
  <si>
    <t>5800206360</t>
  </si>
  <si>
    <t>Организация обучения социально-незащищенных слоев населения и молодежи основам малого бизнеса и профессиям, необходимым для организации предпринимательской деятельности и самозанятости</t>
  </si>
  <si>
    <t>5800206370</t>
  </si>
  <si>
    <t>Организация проведения районных конкурсов, участие в региональных и федеральных конкурсах профессионального мастерства</t>
  </si>
  <si>
    <t>5800206380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</si>
  <si>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</t>
  </si>
  <si>
    <t>5800206390</t>
  </si>
  <si>
    <t>Формирование положительного образа малого предпринимательства через проведение конкурсов и профессиональных праздников, пропаганду малого бизнеса в средствах массовой информации</t>
  </si>
  <si>
    <t>5800206400</t>
  </si>
  <si>
    <t>Развитие и совершенствование информационной поддержки субъектов малого предпринимательства</t>
  </si>
  <si>
    <t>5800206410</t>
  </si>
  <si>
    <t>Консультационная поддержка безработным гражданам и незанятому населению, а также социально-незащищенным слоям населения по вопросам организации предпринимательской деятельности, самозанятости</t>
  </si>
  <si>
    <t>58002S4490</t>
  </si>
  <si>
    <t>Софинансирование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</si>
  <si>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5R00000000</t>
  </si>
  <si>
    <t>Муниципальная программа "Развитие рынка наружной рекламы в Кировском муниципальном районе Ленинградской области"</t>
  </si>
  <si>
    <t>5R00100000</t>
  </si>
  <si>
    <t>Основное мероприятие "Развитие рынка наружной рекламы в Кировском муниципальном районе Ленинградской области"</t>
  </si>
  <si>
    <t>5R00100250</t>
  </si>
  <si>
    <t>6100000000</t>
  </si>
  <si>
    <t>Муниципальная программа "Комплексное развитие  Кировского муниципального района Ленинградской области"</t>
  </si>
  <si>
    <t>6100100000</t>
  </si>
  <si>
    <t>Основное мероприятие "Капитальное строительство объектов муниципальной собственности"</t>
  </si>
  <si>
    <t>6100180040</t>
  </si>
  <si>
    <t>Строительство газовой блочно-модульной котельной для здания школы МКОУ "Шумская средняя общеобразовательная школа" по адресу: ст.Войбокало, Школьный пер. д.1</t>
  </si>
  <si>
    <t>6100180090</t>
  </si>
  <si>
    <t>Строительство физкультурно-оздоровительного комплекса с универсальным игровым залом в г. Кировске Ленинградской области</t>
  </si>
  <si>
    <t>6100180630</t>
  </si>
  <si>
    <t>Реконструкция здания (в том числе проектирование) в целях размещения МФЦ в г.Кировске</t>
  </si>
  <si>
    <t>6100180970</t>
  </si>
  <si>
    <t>Разработка ПСД на строительство Центра поддержки малого бизнеса Кировского района по адресу: г.Кировск, ул.Красных сосен д.4</t>
  </si>
  <si>
    <t>6100181110</t>
  </si>
  <si>
    <t>Строительство лыжной трассы дистанцией 5000м по адресу: г.Кировск</t>
  </si>
  <si>
    <t>61001S4051</t>
  </si>
  <si>
    <t>Реализация мероприятий по строительству и реконструкции спортивных объектов (Строительство физкультурно-оздоровительного комплекса с универсальным игровым залом по адресу: Ленинградская область, г. Кировск, ул. Советская, д.1)</t>
  </si>
  <si>
    <t>61001S4452</t>
  </si>
  <si>
    <t>Строительство, реконструкция, приобретение и пристрой объектов для организации общего образования (Строительство основной общеобразовательной школы с дошкольным отделением на 100 мест в дер. Сухое Кировского района)</t>
  </si>
  <si>
    <t>6100200000</t>
  </si>
  <si>
    <t>Основное мероприятие "Капитальный ремонт (ремонт) объектов муниципальной собственности"</t>
  </si>
  <si>
    <t>6100217100</t>
  </si>
  <si>
    <t>Мероприятия по капитальному ремонту (ремонту) прочих объектов</t>
  </si>
  <si>
    <t>6100217710</t>
  </si>
  <si>
    <t>Реновация организаций общего образования</t>
  </si>
  <si>
    <t>6100217850</t>
  </si>
  <si>
    <t>Мероприятия по разработке технических планов объекта</t>
  </si>
  <si>
    <t>6100217930</t>
  </si>
  <si>
    <t>Мероприятия по капитальному ремонту (ремонту) организаций физической культуры и массового спорта</t>
  </si>
  <si>
    <t>6100217940</t>
  </si>
  <si>
    <t>Мероприятия по капитальному ремонту (ремонту) дошкольных образовательных организаций</t>
  </si>
  <si>
    <t>6100217960</t>
  </si>
  <si>
    <t>Мероприятия по капитальному ремонту (ремонту) общеобразовательных организаций</t>
  </si>
  <si>
    <t>6100217970</t>
  </si>
  <si>
    <t>Мероприятия по капитальному ремонту (ремонту) организаций дополнительного образования</t>
  </si>
  <si>
    <t>61002S4061</t>
  </si>
  <si>
    <t>Реализация мероприятий по проведению капитального ремонта спортивных объектов (стадион г.Кировск, ул.Советская, д. 1)</t>
  </si>
  <si>
    <t>61002S4300</t>
  </si>
  <si>
    <t>6200000000</t>
  </si>
  <si>
    <t>Муниципальная программа "Осуществление дорожной деятельности в отношении автомобильных дорог местного значения Кировского муниципального района Ленинградской области и пассажирских перевозок по муниципальным маршрутам Кировского муниципального района Ленинградской области"</t>
  </si>
  <si>
    <t>6200100000</t>
  </si>
  <si>
    <t>Основное мероприятие "Содержание, капитальный ремонт и ремонт автомобильных дорог общего пользования"</t>
  </si>
  <si>
    <t>6200111020</t>
  </si>
  <si>
    <t>Мероприятия по ремонту автомобильных дорог</t>
  </si>
  <si>
    <t>6200111030</t>
  </si>
  <si>
    <t>Мероприятия по содержанию автомобильных дорог</t>
  </si>
  <si>
    <t>6200111040</t>
  </si>
  <si>
    <t>Выполнение работ по формированию земельных участков, занятых автомобильными дорогами</t>
  </si>
  <si>
    <t>6200112380</t>
  </si>
  <si>
    <t>Проектно-изыскательские работы с составлением сметного расчета по объекту "Капитальный ремонт автодороги общего пользования местного значения Кировского муниципального района "Подъезд к д.Славянка"</t>
  </si>
  <si>
    <t>6200195010</t>
  </si>
  <si>
    <t>Осуществление полномочий Кировского района на мероприятия по содержанию автомобильных дорог</t>
  </si>
  <si>
    <t>62001S0140</t>
  </si>
  <si>
    <t>Ремонт автомобильных дорог общего пользования местного значения</t>
  </si>
  <si>
    <t>62001S4200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</si>
  <si>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</si>
  <si>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6200200000</t>
  </si>
  <si>
    <t>Основное мероприятие "Формирование комплексных решений об организации дорожного движения на территории Кировского муниципального района"</t>
  </si>
  <si>
    <t>6200211050</t>
  </si>
  <si>
    <t>Разработка комплексной схемы организации дорожного движения (КСОДД) и проектов организации дорожного движения (ПОДД)</t>
  </si>
  <si>
    <t>6200300000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</si>
  <si>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</si>
  <si>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6200380070</t>
  </si>
  <si>
    <t>Обустройство наружного искусственного освещения на подъезде к ж/д переезду на автомобильной дороге общего пользования местного значения "Подъезд к пос.ст.Сологубовка", включая проектирование</t>
  </si>
  <si>
    <t>6200400000</t>
  </si>
  <si>
    <t>Основное мероприятие "Обеспечение транспортного обслуживания населения Кировского муниципального района Ленинградской области"</t>
  </si>
  <si>
    <t>6200413530</t>
  </si>
  <si>
    <t>Мероприятия в сфере транспортного обслуживания населения</t>
  </si>
  <si>
    <t>6300000000</t>
  </si>
  <si>
    <t>Муниципальная программа "Развитие сельского хозяйства Кировского района Ленинградской области"</t>
  </si>
  <si>
    <t>6320000000</t>
  </si>
  <si>
    <t>Подпрограмма "Развитие молочного скотоводства и увеличение производства молока в Кировском районе Ленинградской области"</t>
  </si>
  <si>
    <t>6320100000</t>
  </si>
  <si>
    <t>Основное мероприятие "Стимулирование производства товарного молока путем предоставления субсидий на возмещение части затрат сельскохозяйственным организациям и крестьянским (фермерским) хозяйствам на 1 литр произведенного молока"</t>
  </si>
  <si>
    <t>6320106270</t>
  </si>
  <si>
    <t>Субсидии на возмещение части затрат на 1 литр произведенного молока</t>
  </si>
  <si>
    <t>6330000000</t>
  </si>
  <si>
    <t>Подпрограмма "Поддержка малых форм хозяйствования агропромышленного комплекса Кировского района Ленинградской области"</t>
  </si>
  <si>
    <t>6330100000</t>
  </si>
  <si>
    <t>Основное мероприятие "Компенсация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деятельность"</t>
  </si>
  <si>
    <t>6330106280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</si>
  <si>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</t>
  </si>
  <si>
    <t>6330171030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</si>
  <si>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</si>
  <si>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>6340000000</t>
  </si>
  <si>
    <t>Подпрограмма "Устойчивое развитие сельских территорий Кировского района Ленинградской области"</t>
  </si>
  <si>
    <t>6340200000</t>
  </si>
  <si>
    <t>Основное мероприятие "Популяризация достижений в сельском хозяйстве"</t>
  </si>
  <si>
    <t>6340210780</t>
  </si>
  <si>
    <t>Популяризация достижений в сельском хозяйстве</t>
  </si>
  <si>
    <t>6340300000</t>
  </si>
  <si>
    <t>Основное мероприятие "Создание условий для вовлечения в оборот земель сельскохозяйственного назначения"</t>
  </si>
  <si>
    <t>63403S4680</t>
  </si>
  <si>
    <t>Проведение кадастровых работ по образованию земельных участков из состава земель сельскохозяйственного назначения</t>
  </si>
  <si>
    <t>6350000000</t>
  </si>
  <si>
    <t>Подпрограмма "Развитие отрасли растениеводства Кировского района Ленинградской области"</t>
  </si>
  <si>
    <t>6350100000</t>
  </si>
  <si>
    <t>Основное мероприятие "Оказание несвязанной поддержки сельскохозяйственным товаропроизводителям в области растениеводства"</t>
  </si>
  <si>
    <t>6350106240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</si>
  <si>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</si>
  <si>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6500000000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</si>
  <si>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</si>
  <si>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6500100000</t>
  </si>
  <si>
    <t>Основное мероприятие "Выравнивание бюджетной обеспеченности поселений из бюджета муниципального района"</t>
  </si>
  <si>
    <t>6500190050</t>
  </si>
  <si>
    <t>Дотации на выравнивание бюджетной обеспеченности поселений из бюджета муниципального района</t>
  </si>
  <si>
    <t>6500200000</t>
  </si>
  <si>
    <t>Основное мероприятие "Выравнивание бюджетной обеспеченности поселений за счет средств областного бюджета "</t>
  </si>
  <si>
    <t>6500271010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</si>
  <si>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</si>
  <si>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6500500000</t>
  </si>
  <si>
    <t>Основное мероприятие "Управление муниципальным долгом"</t>
  </si>
  <si>
    <t>6500510010</t>
  </si>
  <si>
    <t>Процентные платежи по муниципальному долгу</t>
  </si>
  <si>
    <t>6600000000</t>
  </si>
  <si>
    <t>Муниципальная программа "Развитие и совершенствование гражданской обороны и мероприятий по обеспечению безопасности и жизнедеятельности населения на территории Кировского муниципального района Ленинградской области"</t>
  </si>
  <si>
    <t>6600400000</t>
  </si>
  <si>
    <t>Основное мероприятие "Развитие муниципальной системы оповещения"</t>
  </si>
  <si>
    <t>6600413150</t>
  </si>
  <si>
    <t>Развитие муниципальной системы оповещения Кировского муниципального района Ленинградской области</t>
  </si>
  <si>
    <t>6600600000</t>
  </si>
  <si>
    <t>Основное мероприятие "Организация и осуществление мероприятий"</t>
  </si>
  <si>
    <t>6600613040</t>
  </si>
  <si>
    <t>Организация и осуществление мероприятий</t>
  </si>
  <si>
    <t>6600800000</t>
  </si>
  <si>
    <t>Основное мероприятие "Создание резервов материальных средств для ликвидации чрезвычайных ситуаций"</t>
  </si>
  <si>
    <t>6600813160</t>
  </si>
  <si>
    <t>Создание резервов материальных средств для ликвидации чрезвычайных ситуаций</t>
  </si>
  <si>
    <t>6601000000</t>
  </si>
  <si>
    <t>Основное мероприятие "Обслуживание территории муниципального района при возникновении чрезвычайных ситуаций"</t>
  </si>
  <si>
    <t>6601096100</t>
  </si>
  <si>
    <t>Осуществление части полномочий поселений по организации и осуществлению мероприятий по ЧС</t>
  </si>
  <si>
    <t>в том числе: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</si>
  <si>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</si>
  <si>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</si>
  <si>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</si>
  <si>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Наименование программы, подпрограммы, мероприятия</t>
  </si>
  <si>
    <t>Объем финансирования на 2021 год ( руб.)</t>
  </si>
  <si>
    <t>Исполнение( руб.)</t>
  </si>
  <si>
    <t>% исполнения</t>
  </si>
  <si>
    <t>Отчет о выполнении муниципальных программ Кировского муниципального района Ленинградской области</t>
  </si>
  <si>
    <t>за 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</si>
</sst>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7" x14ac:knownFonts="1">
    <font>
      <sz val="10"/>
      <name val="Arial"/>
    </font>
    <font>
      <b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10" fontId="1" fillId="0" borderId="10" xfId="0" applyNumberFormat="1" applyFont="1" applyFill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10" fontId="1" fillId="0" borderId="13" xfId="0" applyNumberFormat="1" applyFont="1" applyFill="1" applyBorder="1" applyAlignment="1">
      <alignment vertical="center"/>
    </xf>
    <xf numFmtId="10" fontId="1" fillId="0" borderId="14" xfId="0" applyNumberFormat="1" applyFont="1" applyFill="1" applyBorder="1" applyAlignment="1">
      <alignment vertical="center"/>
    </xf>
    <xf numFmtId="4" fontId="1" fillId="0" borderId="15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/>
    <xf numFmtId="0" fontId="4" fillId="0" borderId="0" xfId="0" applyFont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10" fontId="5" fillId="0" borderId="3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10" fontId="6" fillId="0" borderId="4" xfId="0" applyNumberFormat="1" applyFont="1" applyBorder="1" applyAlignment="1" applyProtection="1">
      <alignment horizontal="right" vertical="center" wrapText="1"/>
    </xf>
    <xf numFmtId="10" fontId="6" fillId="0" borderId="3" xfId="0" applyNumberFormat="1" applyFont="1" applyBorder="1" applyAlignment="1" applyProtection="1">
      <alignment horizontal="right" vertical="center" wrapText="1"/>
    </xf>
    <xf numFmtId="4" fontId="5" fillId="0" borderId="4" xfId="0" applyNumberFormat="1" applyFont="1" applyBorder="1" applyAlignment="1" applyProtection="1">
      <alignment horizontal="right"/>
    </xf>
    <xf numFmtId="165" fontId="6" fillId="0" borderId="4" xfId="0" applyNumberFormat="1" applyFont="1" applyBorder="1" applyAlignment="1" applyProtection="1">
      <alignment horizontal="lef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10" fontId="6" fillId="0" borderId="5" xfId="0" applyNumberFormat="1" applyFont="1" applyBorder="1" applyAlignment="1" applyProtection="1">
      <alignment horizontal="right" vertical="center" wrapText="1"/>
    </xf>
    <xf numFmtId="10" fontId="6" fillId="0" borderId="6" xfId="0" applyNumberFormat="1" applyFont="1" applyBorder="1" applyAlignment="1" applyProtection="1">
      <alignment horizontal="right" vertical="center" wrapText="1"/>
    </xf>
    <xf numFmtId="4" fontId="5" fillId="0" borderId="3" xfId="0" applyNumberFormat="1" applyFont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10" fontId="5" fillId="2" borderId="3" xfId="0" applyNumberFormat="1" applyFont="1" applyFill="1" applyBorder="1" applyAlignment="1" applyProtection="1">
      <alignment horizontal="right" vertical="center" wrapText="1"/>
    </xf>
    <xf numFmtId="165" fontId="5" fillId="2" borderId="3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Alignment="1" applyProtection="1">
      <alignment horizontal="left"/>
    </xf>
    <xf numFmtId="4" fontId="5" fillId="2" borderId="3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420"/>
  <sheetViews>
    <sheetView showGridLines="0" tabSelected="1" topLeftCell="A76" workbookViewId="0">
      <selection activeCell="H19" sqref="H19"/>
    </sheetView>
  </sheetViews>
  <sheetFormatPr defaultRowHeight="12.75" customHeight="1" outlineLevelRow="7" x14ac:dyDescent="0.25"/>
  <cols>
    <col min="1" max="1" width="11.109375" style="16" customWidth="1"/>
    <col min="2" max="2" width="41.5546875" style="16" customWidth="1"/>
    <col min="3" max="3" width="19.88671875" style="16" customWidth="1"/>
    <col min="4" max="4" width="18.109375" style="16" customWidth="1"/>
    <col min="5" max="5" width="12.5546875" style="16" customWidth="1"/>
    <col min="6" max="7" width="15.44140625" style="16" hidden="1" customWidth="1"/>
    <col min="8" max="8" width="13.109375" style="16" customWidth="1"/>
    <col min="9" max="11" width="9.109375" style="16" customWidth="1"/>
    <col min="12" max="16384" width="8.88671875" style="16"/>
  </cols>
  <sheetData>
    <row r="1" spans="1:11" ht="13.2" x14ac:dyDescent="0.25">
      <c r="A1" s="45"/>
      <c r="B1" s="45"/>
      <c r="C1" s="45"/>
      <c r="D1" s="45"/>
      <c r="E1" s="45"/>
      <c r="F1" s="45"/>
      <c r="G1" s="45"/>
      <c r="H1" s="15"/>
      <c r="I1" s="15"/>
      <c r="J1" s="15"/>
      <c r="K1" s="15"/>
    </row>
    <row r="2" spans="1:11" ht="13.8" x14ac:dyDescent="0.25">
      <c r="A2" s="46" t="s">
        <v>612</v>
      </c>
      <c r="B2" s="46"/>
      <c r="C2" s="46"/>
      <c r="D2" s="46"/>
      <c r="E2" s="46"/>
      <c r="F2" s="15"/>
      <c r="G2" s="15"/>
      <c r="H2" s="15"/>
      <c r="I2" s="15"/>
      <c r="J2" s="15"/>
      <c r="K2" s="15"/>
    </row>
    <row r="3" spans="1:11" ht="13.8" x14ac:dyDescent="0.25">
      <c r="A3" s="47" t="s">
        <v>613</v>
      </c>
      <c r="B3" s="47"/>
      <c r="C3" s="47"/>
      <c r="D3" s="47"/>
      <c r="E3" s="47"/>
      <c r="F3" s="17"/>
      <c r="G3" s="17"/>
      <c r="H3" s="17"/>
      <c r="I3" s="17"/>
      <c r="J3" s="17"/>
      <c r="K3" s="17"/>
    </row>
    <row r="4" spans="1:11" ht="13.8" x14ac:dyDescent="0.25">
      <c r="A4" s="18"/>
      <c r="B4" s="17"/>
      <c r="C4" s="17"/>
      <c r="D4" s="17"/>
      <c r="E4" s="17"/>
      <c r="F4" s="19"/>
      <c r="G4" s="17"/>
      <c r="H4" s="19"/>
      <c r="I4" s="19"/>
      <c r="J4" s="17"/>
      <c r="K4" s="17"/>
    </row>
    <row r="5" spans="1:11" ht="13.2" x14ac:dyDescent="0.25">
      <c r="A5" s="20"/>
      <c r="B5" s="20"/>
      <c r="C5" s="20"/>
      <c r="D5" s="20"/>
      <c r="E5" s="20"/>
      <c r="F5" s="20"/>
      <c r="G5" s="20"/>
      <c r="H5" s="20"/>
      <c r="I5" s="20"/>
      <c r="J5" s="15"/>
      <c r="K5" s="15"/>
    </row>
    <row r="6" spans="1:11" ht="21.6" x14ac:dyDescent="0.25">
      <c r="A6" s="13" t="s">
        <v>0</v>
      </c>
      <c r="B6" s="13" t="s">
        <v>608</v>
      </c>
      <c r="C6" s="13" t="s">
        <v>609</v>
      </c>
      <c r="D6" s="13" t="s">
        <v>610</v>
      </c>
      <c r="E6" s="14" t="s">
        <v>611</v>
      </c>
      <c r="F6" s="21" t="s">
        <v>1</v>
      </c>
      <c r="G6" s="21" t="s">
        <v>2</v>
      </c>
    </row>
    <row r="7" spans="1:11" ht="20.399999999999999" x14ac:dyDescent="0.25">
      <c r="A7" s="37" t="s">
        <v>4</v>
      </c>
      <c r="B7" s="38" t="s">
        <v>5</v>
      </c>
      <c r="C7" s="39">
        <v>2414320601.75</v>
      </c>
      <c r="D7" s="39">
        <v>1565721931.9400001</v>
      </c>
      <c r="E7" s="40">
        <f>D7/C7</f>
        <v>0.64851450582209325</v>
      </c>
      <c r="F7" s="24">
        <v>56295531.920000002</v>
      </c>
      <c r="G7" s="24">
        <v>34593313.399999999</v>
      </c>
    </row>
    <row r="8" spans="1:11" ht="20.399999999999999" outlineLevel="1" x14ac:dyDescent="0.25">
      <c r="A8" s="37" t="s">
        <v>6</v>
      </c>
      <c r="B8" s="38" t="s">
        <v>7</v>
      </c>
      <c r="C8" s="39">
        <v>234004676.69999999</v>
      </c>
      <c r="D8" s="39">
        <v>157065907.80000001</v>
      </c>
      <c r="E8" s="40">
        <f t="shared" ref="E8:E13" si="0">D8/C8</f>
        <v>0.67120841350261795</v>
      </c>
      <c r="F8" s="24">
        <v>0</v>
      </c>
      <c r="G8" s="24">
        <v>0</v>
      </c>
    </row>
    <row r="9" spans="1:11" ht="13.2" outlineLevel="1" x14ac:dyDescent="0.25">
      <c r="A9" s="1"/>
      <c r="B9" s="2" t="s">
        <v>604</v>
      </c>
      <c r="C9" s="3"/>
      <c r="D9" s="4"/>
      <c r="E9" s="5"/>
      <c r="F9" s="24"/>
      <c r="G9" s="24"/>
    </row>
    <row r="10" spans="1:11" ht="13.2" outlineLevel="1" x14ac:dyDescent="0.25">
      <c r="A10" s="6"/>
      <c r="B10" s="7" t="s">
        <v>605</v>
      </c>
      <c r="C10" s="8"/>
      <c r="D10" s="9"/>
      <c r="E10" s="10"/>
      <c r="F10" s="24"/>
      <c r="G10" s="24"/>
    </row>
    <row r="11" spans="1:11" ht="13.2" outlineLevel="1" x14ac:dyDescent="0.25">
      <c r="A11" s="6"/>
      <c r="B11" s="7" t="s">
        <v>606</v>
      </c>
      <c r="C11" s="8">
        <f>C23+8584025</f>
        <v>27376025</v>
      </c>
      <c r="D11" s="8">
        <f>D23+8584025</f>
        <v>18057281.439999998</v>
      </c>
      <c r="E11" s="10">
        <f>D11/C11</f>
        <v>0.65960202184210448</v>
      </c>
      <c r="F11" s="24"/>
      <c r="G11" s="24"/>
    </row>
    <row r="12" spans="1:11" ht="13.2" outlineLevel="1" x14ac:dyDescent="0.25">
      <c r="A12" s="1"/>
      <c r="B12" s="2" t="s">
        <v>607</v>
      </c>
      <c r="C12" s="3">
        <f>C8-C11-C10</f>
        <v>206628651.69999999</v>
      </c>
      <c r="D12" s="3">
        <f>D8-D11-D10</f>
        <v>139008626.36000001</v>
      </c>
      <c r="E12" s="11">
        <f>D12/C12</f>
        <v>0.67274613281522966</v>
      </c>
      <c r="F12" s="24"/>
      <c r="G12" s="24"/>
    </row>
    <row r="13" spans="1:11" ht="20.399999999999999" outlineLevel="2" x14ac:dyDescent="0.25">
      <c r="A13" s="22" t="s">
        <v>8</v>
      </c>
      <c r="B13" s="23" t="s">
        <v>9</v>
      </c>
      <c r="C13" s="24">
        <v>205076121.69999999</v>
      </c>
      <c r="D13" s="24">
        <v>138026337.36000001</v>
      </c>
      <c r="E13" s="25">
        <f t="shared" si="0"/>
        <v>0.67304928636165062</v>
      </c>
      <c r="F13" s="24">
        <v>0</v>
      </c>
      <c r="G13" s="24">
        <v>0</v>
      </c>
    </row>
    <row r="14" spans="1:11" ht="20.399999999999999" outlineLevel="7" x14ac:dyDescent="0.25">
      <c r="A14" s="26" t="s">
        <v>10</v>
      </c>
      <c r="B14" s="27" t="s">
        <v>11</v>
      </c>
      <c r="C14" s="28">
        <v>68172107.390000001</v>
      </c>
      <c r="D14" s="28">
        <v>38284126.700000003</v>
      </c>
      <c r="E14" s="29">
        <f t="shared" ref="E14:E19" si="1">D14/C14</f>
        <v>0.56158050800723536</v>
      </c>
      <c r="F14" s="28">
        <v>0</v>
      </c>
      <c r="G14" s="28">
        <v>0</v>
      </c>
    </row>
    <row r="15" spans="1:11" ht="20.399999999999999" outlineLevel="7" x14ac:dyDescent="0.25">
      <c r="A15" s="26" t="s">
        <v>12</v>
      </c>
      <c r="B15" s="27" t="s">
        <v>13</v>
      </c>
      <c r="C15" s="28">
        <v>136904014.31</v>
      </c>
      <c r="D15" s="28">
        <v>99742210.659999996</v>
      </c>
      <c r="E15" s="29">
        <f t="shared" si="1"/>
        <v>0.72855577802231353</v>
      </c>
      <c r="F15" s="28">
        <v>0</v>
      </c>
      <c r="G15" s="28">
        <v>0</v>
      </c>
    </row>
    <row r="16" spans="1:11" ht="20.399999999999999" outlineLevel="2" x14ac:dyDescent="0.25">
      <c r="A16" s="22" t="s">
        <v>14</v>
      </c>
      <c r="B16" s="23" t="s">
        <v>15</v>
      </c>
      <c r="C16" s="24">
        <v>10017555</v>
      </c>
      <c r="D16" s="24">
        <v>9537555</v>
      </c>
      <c r="E16" s="25">
        <f t="shared" si="1"/>
        <v>0.9520841163337761</v>
      </c>
      <c r="F16" s="24">
        <v>0</v>
      </c>
      <c r="G16" s="24">
        <v>0</v>
      </c>
    </row>
    <row r="17" spans="1:7" ht="13.2" outlineLevel="7" x14ac:dyDescent="0.25">
      <c r="A17" s="26" t="s">
        <v>16</v>
      </c>
      <c r="B17" s="27" t="s">
        <v>17</v>
      </c>
      <c r="C17" s="28">
        <v>300000</v>
      </c>
      <c r="D17" s="28">
        <v>0</v>
      </c>
      <c r="E17" s="29">
        <f t="shared" si="1"/>
        <v>0</v>
      </c>
      <c r="F17" s="28">
        <v>0</v>
      </c>
      <c r="G17" s="28">
        <v>0</v>
      </c>
    </row>
    <row r="18" spans="1:7" ht="30.6" outlineLevel="7" x14ac:dyDescent="0.25">
      <c r="A18" s="26" t="s">
        <v>18</v>
      </c>
      <c r="B18" s="27" t="s">
        <v>19</v>
      </c>
      <c r="C18" s="28">
        <v>180000</v>
      </c>
      <c r="D18" s="28">
        <v>0</v>
      </c>
      <c r="E18" s="29">
        <f t="shared" si="1"/>
        <v>0</v>
      </c>
      <c r="F18" s="28">
        <v>0</v>
      </c>
      <c r="G18" s="28">
        <v>0</v>
      </c>
    </row>
    <row r="19" spans="1:7" ht="40.799999999999997" outlineLevel="7" x14ac:dyDescent="0.25">
      <c r="A19" s="26" t="s">
        <v>20</v>
      </c>
      <c r="B19" s="27" t="s">
        <v>21</v>
      </c>
      <c r="C19" s="28">
        <v>9537555</v>
      </c>
      <c r="D19" s="28">
        <v>9537555</v>
      </c>
      <c r="E19" s="29">
        <f t="shared" si="1"/>
        <v>1</v>
      </c>
      <c r="F19" s="28">
        <v>0</v>
      </c>
      <c r="G19" s="28">
        <v>0</v>
      </c>
    </row>
    <row r="20" spans="1:7" ht="20.399999999999999" outlineLevel="2" x14ac:dyDescent="0.25">
      <c r="A20" s="22" t="s">
        <v>22</v>
      </c>
      <c r="B20" s="23" t="s">
        <v>23</v>
      </c>
      <c r="C20" s="24">
        <v>119000</v>
      </c>
      <c r="D20" s="24">
        <v>28759</v>
      </c>
      <c r="E20" s="25">
        <f t="shared" ref="E20:E29" si="2">D20/C20</f>
        <v>0.24167226890756302</v>
      </c>
      <c r="F20" s="24">
        <v>0</v>
      </c>
      <c r="G20" s="24">
        <v>0</v>
      </c>
    </row>
    <row r="21" spans="1:7" ht="13.2" outlineLevel="7" x14ac:dyDescent="0.25">
      <c r="A21" s="26" t="s">
        <v>24</v>
      </c>
      <c r="B21" s="27" t="s">
        <v>25</v>
      </c>
      <c r="C21" s="28">
        <v>119000</v>
      </c>
      <c r="D21" s="28">
        <v>28759</v>
      </c>
      <c r="E21" s="30">
        <f t="shared" si="2"/>
        <v>0.24167226890756302</v>
      </c>
      <c r="F21" s="28">
        <v>0</v>
      </c>
      <c r="G21" s="28">
        <v>0</v>
      </c>
    </row>
    <row r="22" spans="1:7" ht="20.399999999999999" outlineLevel="2" x14ac:dyDescent="0.25">
      <c r="A22" s="22" t="s">
        <v>26</v>
      </c>
      <c r="B22" s="23" t="s">
        <v>27</v>
      </c>
      <c r="C22" s="24">
        <v>18792000</v>
      </c>
      <c r="D22" s="24">
        <v>9473256.4399999995</v>
      </c>
      <c r="E22" s="25">
        <f t="shared" si="2"/>
        <v>0.50411113452532985</v>
      </c>
      <c r="F22" s="24">
        <v>0</v>
      </c>
      <c r="G22" s="24">
        <v>0</v>
      </c>
    </row>
    <row r="23" spans="1:7" ht="40.799999999999997" outlineLevel="7" x14ac:dyDescent="0.25">
      <c r="A23" s="26" t="s">
        <v>28</v>
      </c>
      <c r="B23" s="27" t="s">
        <v>29</v>
      </c>
      <c r="C23" s="28">
        <v>18792000</v>
      </c>
      <c r="D23" s="28">
        <v>9473256.4399999995</v>
      </c>
      <c r="E23" s="30">
        <f t="shared" si="2"/>
        <v>0.50411113452532985</v>
      </c>
      <c r="F23" s="28">
        <v>0</v>
      </c>
      <c r="G23" s="28">
        <v>0</v>
      </c>
    </row>
    <row r="24" spans="1:7" ht="30.6" outlineLevel="1" x14ac:dyDescent="0.25">
      <c r="A24" s="37" t="s">
        <v>30</v>
      </c>
      <c r="B24" s="38" t="s">
        <v>31</v>
      </c>
      <c r="C24" s="39">
        <v>178220566.19999999</v>
      </c>
      <c r="D24" s="39">
        <v>118985085.8</v>
      </c>
      <c r="E24" s="40">
        <f t="shared" si="2"/>
        <v>0.6676282560255945</v>
      </c>
      <c r="F24" s="24">
        <v>1053981.8899999999</v>
      </c>
      <c r="G24" s="24">
        <v>927122.71</v>
      </c>
    </row>
    <row r="25" spans="1:7" ht="13.2" outlineLevel="1" x14ac:dyDescent="0.25">
      <c r="A25" s="1"/>
      <c r="B25" s="2" t="s">
        <v>604</v>
      </c>
      <c r="C25" s="3"/>
      <c r="D25" s="3"/>
      <c r="E25" s="5"/>
      <c r="F25" s="24"/>
      <c r="G25" s="24"/>
    </row>
    <row r="26" spans="1:7" ht="13.2" outlineLevel="1" x14ac:dyDescent="0.25">
      <c r="A26" s="6"/>
      <c r="B26" s="7" t="s">
        <v>605</v>
      </c>
      <c r="C26" s="12">
        <v>1053981.8899999999</v>
      </c>
      <c r="D26" s="12">
        <v>927122.71</v>
      </c>
      <c r="E26" s="10">
        <f>D26/C26</f>
        <v>0.87963817860286009</v>
      </c>
      <c r="F26" s="24"/>
      <c r="G26" s="24"/>
    </row>
    <row r="27" spans="1:7" ht="13.2" outlineLevel="1" x14ac:dyDescent="0.25">
      <c r="A27" s="6"/>
      <c r="B27" s="7" t="s">
        <v>606</v>
      </c>
      <c r="C27" s="31">
        <v>8121125.3499999996</v>
      </c>
      <c r="D27" s="31">
        <v>7851642.4800000004</v>
      </c>
      <c r="E27" s="10">
        <f>D27/C27</f>
        <v>0.96681705325481782</v>
      </c>
      <c r="F27" s="24"/>
      <c r="G27" s="24"/>
    </row>
    <row r="28" spans="1:7" ht="13.2" outlineLevel="1" x14ac:dyDescent="0.25">
      <c r="A28" s="1"/>
      <c r="B28" s="2" t="s">
        <v>607</v>
      </c>
      <c r="C28" s="3">
        <f>C24-C27-C26</f>
        <v>169045458.96000001</v>
      </c>
      <c r="D28" s="3">
        <f>D24-D27-D26</f>
        <v>110206320.61</v>
      </c>
      <c r="E28" s="11">
        <f>D28/C28</f>
        <v>0.65193304385702144</v>
      </c>
      <c r="F28" s="24"/>
      <c r="G28" s="24"/>
    </row>
    <row r="29" spans="1:7" ht="20.399999999999999" outlineLevel="2" x14ac:dyDescent="0.25">
      <c r="A29" s="22" t="s">
        <v>32</v>
      </c>
      <c r="B29" s="23" t="s">
        <v>33</v>
      </c>
      <c r="C29" s="24">
        <v>166692669.25999999</v>
      </c>
      <c r="D29" s="24">
        <v>108501962.91</v>
      </c>
      <c r="E29" s="25">
        <f t="shared" si="2"/>
        <v>0.65091022533668441</v>
      </c>
      <c r="F29" s="24">
        <v>0</v>
      </c>
      <c r="G29" s="24">
        <v>0</v>
      </c>
    </row>
    <row r="30" spans="1:7" ht="20.399999999999999" outlineLevel="7" x14ac:dyDescent="0.25">
      <c r="A30" s="26" t="s">
        <v>34</v>
      </c>
      <c r="B30" s="27" t="s">
        <v>11</v>
      </c>
      <c r="C30" s="28">
        <v>81743387.810000002</v>
      </c>
      <c r="D30" s="28">
        <v>49990900.060000002</v>
      </c>
      <c r="E30" s="29">
        <f t="shared" ref="E30:E37" si="3">D30/C30</f>
        <v>0.61155894561400126</v>
      </c>
      <c r="F30" s="28">
        <v>0</v>
      </c>
      <c r="G30" s="28">
        <v>0</v>
      </c>
    </row>
    <row r="31" spans="1:7" ht="20.399999999999999" outlineLevel="7" x14ac:dyDescent="0.25">
      <c r="A31" s="26" t="s">
        <v>35</v>
      </c>
      <c r="B31" s="27" t="s">
        <v>13</v>
      </c>
      <c r="C31" s="28">
        <v>74453226.540000007</v>
      </c>
      <c r="D31" s="28">
        <v>51576534.380000003</v>
      </c>
      <c r="E31" s="29">
        <f t="shared" si="3"/>
        <v>0.69273739738183815</v>
      </c>
      <c r="F31" s="28">
        <v>0</v>
      </c>
      <c r="G31" s="28">
        <v>0</v>
      </c>
    </row>
    <row r="32" spans="1:7" ht="20.399999999999999" outlineLevel="7" x14ac:dyDescent="0.25">
      <c r="A32" s="26" t="s">
        <v>36</v>
      </c>
      <c r="B32" s="27" t="s">
        <v>37</v>
      </c>
      <c r="C32" s="28">
        <v>10496054.91</v>
      </c>
      <c r="D32" s="28">
        <v>6934528.4699999997</v>
      </c>
      <c r="E32" s="29">
        <f t="shared" si="3"/>
        <v>0.6606795152522692</v>
      </c>
      <c r="F32" s="28">
        <v>0</v>
      </c>
      <c r="G32" s="28">
        <v>0</v>
      </c>
    </row>
    <row r="33" spans="1:7" ht="20.399999999999999" outlineLevel="2" x14ac:dyDescent="0.25">
      <c r="A33" s="22" t="s">
        <v>38</v>
      </c>
      <c r="B33" s="23" t="s">
        <v>39</v>
      </c>
      <c r="C33" s="24">
        <v>8960000</v>
      </c>
      <c r="D33" s="24">
        <v>8700000</v>
      </c>
      <c r="E33" s="25">
        <f t="shared" si="3"/>
        <v>0.9709821428571429</v>
      </c>
      <c r="F33" s="24">
        <v>0</v>
      </c>
      <c r="G33" s="24">
        <v>0</v>
      </c>
    </row>
    <row r="34" spans="1:7" ht="20.399999999999999" outlineLevel="7" x14ac:dyDescent="0.25">
      <c r="A34" s="26" t="s">
        <v>40</v>
      </c>
      <c r="B34" s="27" t="s">
        <v>41</v>
      </c>
      <c r="C34" s="28">
        <v>260000</v>
      </c>
      <c r="D34" s="28">
        <v>0</v>
      </c>
      <c r="E34" s="29">
        <f t="shared" si="3"/>
        <v>0</v>
      </c>
      <c r="F34" s="28">
        <v>0</v>
      </c>
      <c r="G34" s="28">
        <v>0</v>
      </c>
    </row>
    <row r="35" spans="1:7" ht="20.399999999999999" outlineLevel="7" x14ac:dyDescent="0.25">
      <c r="A35" s="26" t="s">
        <v>42</v>
      </c>
      <c r="B35" s="27" t="s">
        <v>43</v>
      </c>
      <c r="C35" s="28">
        <v>8700000</v>
      </c>
      <c r="D35" s="28">
        <v>8700000</v>
      </c>
      <c r="E35" s="29">
        <f t="shared" si="3"/>
        <v>1</v>
      </c>
      <c r="F35" s="28">
        <v>0</v>
      </c>
      <c r="G35" s="28">
        <v>0</v>
      </c>
    </row>
    <row r="36" spans="1:7" ht="20.399999999999999" outlineLevel="2" x14ac:dyDescent="0.25">
      <c r="A36" s="22" t="s">
        <v>44</v>
      </c>
      <c r="B36" s="23" t="s">
        <v>45</v>
      </c>
      <c r="C36" s="24">
        <v>820000</v>
      </c>
      <c r="D36" s="24">
        <v>245606</v>
      </c>
      <c r="E36" s="25">
        <f t="shared" si="3"/>
        <v>0.29951951219512196</v>
      </c>
      <c r="F36" s="24">
        <v>0</v>
      </c>
      <c r="G36" s="24">
        <v>0</v>
      </c>
    </row>
    <row r="37" spans="1:7" ht="20.399999999999999" outlineLevel="7" x14ac:dyDescent="0.25">
      <c r="A37" s="26" t="s">
        <v>46</v>
      </c>
      <c r="B37" s="27" t="s">
        <v>47</v>
      </c>
      <c r="C37" s="28">
        <v>150000</v>
      </c>
      <c r="D37" s="28">
        <v>0</v>
      </c>
      <c r="E37" s="29">
        <f t="shared" si="3"/>
        <v>0</v>
      </c>
      <c r="F37" s="28">
        <v>0</v>
      </c>
      <c r="G37" s="28">
        <v>0</v>
      </c>
    </row>
    <row r="38" spans="1:7" ht="20.399999999999999" outlineLevel="7" x14ac:dyDescent="0.25">
      <c r="A38" s="26" t="s">
        <v>48</v>
      </c>
      <c r="B38" s="27" t="s">
        <v>49</v>
      </c>
      <c r="C38" s="28">
        <v>60000</v>
      </c>
      <c r="D38" s="28">
        <v>0</v>
      </c>
      <c r="E38" s="29">
        <f t="shared" ref="E38:E39" si="4">D38/C38</f>
        <v>0</v>
      </c>
      <c r="F38" s="28">
        <v>0</v>
      </c>
      <c r="G38" s="28">
        <v>0</v>
      </c>
    </row>
    <row r="39" spans="1:7" ht="20.399999999999999" outlineLevel="7" x14ac:dyDescent="0.25">
      <c r="A39" s="26" t="s">
        <v>50</v>
      </c>
      <c r="B39" s="27" t="s">
        <v>51</v>
      </c>
      <c r="C39" s="28">
        <v>380000</v>
      </c>
      <c r="D39" s="28">
        <v>245606</v>
      </c>
      <c r="E39" s="29">
        <f t="shared" si="4"/>
        <v>0.64633157894736837</v>
      </c>
      <c r="F39" s="28">
        <v>0</v>
      </c>
      <c r="G39" s="28">
        <v>0</v>
      </c>
    </row>
    <row r="40" spans="1:7" ht="40.799999999999997" outlineLevel="7" x14ac:dyDescent="0.25">
      <c r="A40" s="26" t="s">
        <v>52</v>
      </c>
      <c r="B40" s="27" t="s">
        <v>53</v>
      </c>
      <c r="C40" s="28">
        <v>230000</v>
      </c>
      <c r="D40" s="28">
        <v>0</v>
      </c>
      <c r="E40" s="29">
        <f>D40/C40</f>
        <v>0</v>
      </c>
      <c r="F40" s="28">
        <v>0</v>
      </c>
      <c r="G40" s="28">
        <v>0</v>
      </c>
    </row>
    <row r="41" spans="1:7" ht="13.2" outlineLevel="2" x14ac:dyDescent="0.25">
      <c r="A41" s="22" t="s">
        <v>54</v>
      </c>
      <c r="B41" s="23" t="s">
        <v>55</v>
      </c>
      <c r="C41" s="24">
        <v>1747896.94</v>
      </c>
      <c r="D41" s="24">
        <v>1537516.89</v>
      </c>
      <c r="E41" s="25">
        <f>D41/C41</f>
        <v>0.87963818393091298</v>
      </c>
      <c r="F41" s="24">
        <v>1053981.8899999999</v>
      </c>
      <c r="G41" s="24">
        <v>927122.71</v>
      </c>
    </row>
    <row r="42" spans="1:7" ht="40.799999999999997" outlineLevel="7" x14ac:dyDescent="0.25">
      <c r="A42" s="26" t="s">
        <v>56</v>
      </c>
      <c r="B42" s="27" t="s">
        <v>57</v>
      </c>
      <c r="C42" s="28">
        <v>1747896.94</v>
      </c>
      <c r="D42" s="28">
        <v>1537516.89</v>
      </c>
      <c r="E42" s="30">
        <f t="shared" ref="E42:E48" si="5">D42/C42</f>
        <v>0.87963818393091298</v>
      </c>
      <c r="F42" s="28">
        <v>1053981.8899999999</v>
      </c>
      <c r="G42" s="28">
        <v>927122.71</v>
      </c>
    </row>
    <row r="43" spans="1:7" ht="20.399999999999999" outlineLevel="1" x14ac:dyDescent="0.25">
      <c r="A43" s="37" t="s">
        <v>58</v>
      </c>
      <c r="B43" s="38" t="s">
        <v>59</v>
      </c>
      <c r="C43" s="39">
        <v>134509440.5</v>
      </c>
      <c r="D43" s="39">
        <v>96974884.650000006</v>
      </c>
      <c r="E43" s="40">
        <f t="shared" si="5"/>
        <v>0.72095225650723016</v>
      </c>
      <c r="F43" s="24">
        <v>0</v>
      </c>
      <c r="G43" s="24">
        <v>0</v>
      </c>
    </row>
    <row r="44" spans="1:7" ht="13.2" outlineLevel="1" x14ac:dyDescent="0.25">
      <c r="A44" s="1"/>
      <c r="B44" s="2" t="s">
        <v>604</v>
      </c>
      <c r="C44" s="3"/>
      <c r="D44" s="3"/>
      <c r="E44" s="5"/>
      <c r="F44" s="24"/>
      <c r="G44" s="24"/>
    </row>
    <row r="45" spans="1:7" ht="13.2" outlineLevel="1" x14ac:dyDescent="0.25">
      <c r="A45" s="6"/>
      <c r="B45" s="7" t="s">
        <v>605</v>
      </c>
      <c r="C45" s="8">
        <v>0</v>
      </c>
      <c r="D45" s="8">
        <v>0</v>
      </c>
      <c r="E45" s="10"/>
      <c r="F45" s="24"/>
      <c r="G45" s="24"/>
    </row>
    <row r="46" spans="1:7" ht="13.2" outlineLevel="1" x14ac:dyDescent="0.25">
      <c r="A46" s="6"/>
      <c r="B46" s="7" t="s">
        <v>606</v>
      </c>
      <c r="C46" s="8">
        <v>420000</v>
      </c>
      <c r="D46" s="8">
        <v>420000</v>
      </c>
      <c r="E46" s="10">
        <f>D46/C46</f>
        <v>1</v>
      </c>
      <c r="F46" s="24"/>
      <c r="G46" s="24"/>
    </row>
    <row r="47" spans="1:7" ht="13.2" outlineLevel="1" x14ac:dyDescent="0.25">
      <c r="A47" s="1"/>
      <c r="B47" s="2" t="s">
        <v>607</v>
      </c>
      <c r="C47" s="3">
        <f>C43-C46-C45</f>
        <v>134089440.5</v>
      </c>
      <c r="D47" s="3">
        <f>D43-D46</f>
        <v>96554884.650000006</v>
      </c>
      <c r="E47" s="11">
        <f>D47/C47</f>
        <v>0.72007821264643135</v>
      </c>
      <c r="F47" s="24"/>
      <c r="G47" s="24"/>
    </row>
    <row r="48" spans="1:7" ht="20.399999999999999" outlineLevel="2" x14ac:dyDescent="0.25">
      <c r="A48" s="22" t="s">
        <v>60</v>
      </c>
      <c r="B48" s="23" t="s">
        <v>61</v>
      </c>
      <c r="C48" s="24">
        <v>133230773.83</v>
      </c>
      <c r="D48" s="24">
        <v>95964783.569999993</v>
      </c>
      <c r="E48" s="25">
        <f t="shared" si="5"/>
        <v>0.72028992109922951</v>
      </c>
      <c r="F48" s="24">
        <v>0</v>
      </c>
      <c r="G48" s="24">
        <v>0</v>
      </c>
    </row>
    <row r="49" spans="1:7" ht="20.399999999999999" outlineLevel="7" x14ac:dyDescent="0.25">
      <c r="A49" s="26" t="s">
        <v>62</v>
      </c>
      <c r="B49" s="27" t="s">
        <v>11</v>
      </c>
      <c r="C49" s="28">
        <v>6712345.4400000004</v>
      </c>
      <c r="D49" s="28">
        <v>4510917.3099999996</v>
      </c>
      <c r="E49" s="29">
        <f>D49/C49</f>
        <v>0.6720329503780722</v>
      </c>
      <c r="F49" s="28">
        <v>0</v>
      </c>
      <c r="G49" s="28">
        <v>0</v>
      </c>
    </row>
    <row r="50" spans="1:7" ht="20.399999999999999" outlineLevel="7" x14ac:dyDescent="0.25">
      <c r="A50" s="26" t="s">
        <v>63</v>
      </c>
      <c r="B50" s="27" t="s">
        <v>13</v>
      </c>
      <c r="C50" s="28">
        <v>94074438.390000001</v>
      </c>
      <c r="D50" s="28">
        <v>64155494.920000002</v>
      </c>
      <c r="E50" s="29">
        <f t="shared" ref="E50" si="6">D50/C50</f>
        <v>0.68196521837349233</v>
      </c>
      <c r="F50" s="28">
        <v>0</v>
      </c>
      <c r="G50" s="28">
        <v>0</v>
      </c>
    </row>
    <row r="51" spans="1:7" ht="30.6" outlineLevel="7" x14ac:dyDescent="0.25">
      <c r="A51" s="26" t="s">
        <v>64</v>
      </c>
      <c r="B51" s="27" t="s">
        <v>65</v>
      </c>
      <c r="C51" s="28">
        <v>32443990</v>
      </c>
      <c r="D51" s="28">
        <v>27298371.34</v>
      </c>
      <c r="E51" s="29">
        <f>D51/C51</f>
        <v>0.84139994310194277</v>
      </c>
      <c r="F51" s="28">
        <v>0</v>
      </c>
      <c r="G51" s="28">
        <v>0</v>
      </c>
    </row>
    <row r="52" spans="1:7" ht="20.399999999999999" outlineLevel="2" x14ac:dyDescent="0.25">
      <c r="A52" s="22" t="s">
        <v>66</v>
      </c>
      <c r="B52" s="23" t="s">
        <v>67</v>
      </c>
      <c r="C52" s="24">
        <v>612000</v>
      </c>
      <c r="D52" s="24">
        <v>434749.5</v>
      </c>
      <c r="E52" s="25">
        <f>D52/C52</f>
        <v>0.71037499999999998</v>
      </c>
      <c r="F52" s="24">
        <v>0</v>
      </c>
      <c r="G52" s="24">
        <v>0</v>
      </c>
    </row>
    <row r="53" spans="1:7" ht="13.2" outlineLevel="7" x14ac:dyDescent="0.25">
      <c r="A53" s="26" t="s">
        <v>68</v>
      </c>
      <c r="B53" s="27" t="s">
        <v>69</v>
      </c>
      <c r="C53" s="28">
        <v>312000</v>
      </c>
      <c r="D53" s="28">
        <v>134749.5</v>
      </c>
      <c r="E53" s="29">
        <f>D53/C53</f>
        <v>0.43188942307692307</v>
      </c>
      <c r="F53" s="28">
        <v>0</v>
      </c>
      <c r="G53" s="28">
        <v>0</v>
      </c>
    </row>
    <row r="54" spans="1:7" ht="40.799999999999997" outlineLevel="7" x14ac:dyDescent="0.25">
      <c r="A54" s="26" t="s">
        <v>70</v>
      </c>
      <c r="B54" s="27" t="s">
        <v>71</v>
      </c>
      <c r="C54" s="28">
        <v>300000</v>
      </c>
      <c r="D54" s="28">
        <v>300000</v>
      </c>
      <c r="E54" s="29">
        <f>D54/C54</f>
        <v>1</v>
      </c>
      <c r="F54" s="28">
        <v>0</v>
      </c>
      <c r="G54" s="28">
        <v>0</v>
      </c>
    </row>
    <row r="55" spans="1:7" ht="13.2" outlineLevel="2" x14ac:dyDescent="0.25">
      <c r="A55" s="22" t="s">
        <v>72</v>
      </c>
      <c r="B55" s="23" t="s">
        <v>73</v>
      </c>
      <c r="C55" s="24">
        <v>500000</v>
      </c>
      <c r="D55" s="24">
        <v>408684.91</v>
      </c>
      <c r="E55" s="25">
        <f t="shared" ref="E55:E64" si="7">D55/C55</f>
        <v>0.81736981999999991</v>
      </c>
      <c r="F55" s="24">
        <v>0</v>
      </c>
      <c r="G55" s="24">
        <v>0</v>
      </c>
    </row>
    <row r="56" spans="1:7" ht="13.2" outlineLevel="7" x14ac:dyDescent="0.25">
      <c r="A56" s="26" t="s">
        <v>74</v>
      </c>
      <c r="B56" s="27" t="s">
        <v>75</v>
      </c>
      <c r="C56" s="28">
        <v>500000</v>
      </c>
      <c r="D56" s="28">
        <v>408684.91</v>
      </c>
      <c r="E56" s="30">
        <f t="shared" si="7"/>
        <v>0.81736981999999991</v>
      </c>
      <c r="F56" s="28">
        <v>0</v>
      </c>
      <c r="G56" s="28">
        <v>0</v>
      </c>
    </row>
    <row r="57" spans="1:7" ht="20.399999999999999" outlineLevel="2" x14ac:dyDescent="0.25">
      <c r="A57" s="22" t="s">
        <v>76</v>
      </c>
      <c r="B57" s="23" t="s">
        <v>77</v>
      </c>
      <c r="C57" s="24">
        <v>166666.67000000001</v>
      </c>
      <c r="D57" s="24">
        <v>166666.67000000001</v>
      </c>
      <c r="E57" s="25">
        <f t="shared" si="7"/>
        <v>1</v>
      </c>
      <c r="F57" s="24">
        <v>0</v>
      </c>
      <c r="G57" s="24">
        <v>0</v>
      </c>
    </row>
    <row r="58" spans="1:7" ht="13.2" outlineLevel="7" x14ac:dyDescent="0.25">
      <c r="A58" s="26" t="s">
        <v>78</v>
      </c>
      <c r="B58" s="27" t="s">
        <v>79</v>
      </c>
      <c r="C58" s="28">
        <v>166666.67000000001</v>
      </c>
      <c r="D58" s="28">
        <v>166666.67000000001</v>
      </c>
      <c r="E58" s="30">
        <f t="shared" si="7"/>
        <v>1</v>
      </c>
      <c r="F58" s="28">
        <v>0</v>
      </c>
      <c r="G58" s="28">
        <v>0</v>
      </c>
    </row>
    <row r="59" spans="1:7" ht="13.2" outlineLevel="1" x14ac:dyDescent="0.25">
      <c r="A59" s="37" t="s">
        <v>80</v>
      </c>
      <c r="B59" s="38" t="s">
        <v>81</v>
      </c>
      <c r="C59" s="39">
        <v>1503075440</v>
      </c>
      <c r="D59" s="39">
        <v>1049734607.1799999</v>
      </c>
      <c r="E59" s="40">
        <f t="shared" si="7"/>
        <v>0.6983911647042812</v>
      </c>
      <c r="F59" s="24">
        <v>26971440</v>
      </c>
      <c r="G59" s="24">
        <v>19415954.039999999</v>
      </c>
    </row>
    <row r="60" spans="1:7" ht="13.2" outlineLevel="1" x14ac:dyDescent="0.25">
      <c r="A60" s="1"/>
      <c r="B60" s="2" t="s">
        <v>604</v>
      </c>
      <c r="C60" s="3"/>
      <c r="D60" s="3"/>
      <c r="E60" s="5"/>
      <c r="F60" s="24"/>
      <c r="G60" s="24"/>
    </row>
    <row r="61" spans="1:7" ht="13.2" outlineLevel="1" x14ac:dyDescent="0.25">
      <c r="A61" s="6"/>
      <c r="B61" s="7" t="s">
        <v>605</v>
      </c>
      <c r="C61" s="8">
        <f>C65</f>
        <v>26971440</v>
      </c>
      <c r="D61" s="8">
        <f>D65</f>
        <v>19415954.039999999</v>
      </c>
      <c r="E61" s="10">
        <f>D61/C61</f>
        <v>0.71987087230047786</v>
      </c>
      <c r="F61" s="24"/>
      <c r="G61" s="24"/>
    </row>
    <row r="62" spans="1:7" ht="13.2" outlineLevel="1" x14ac:dyDescent="0.25">
      <c r="A62" s="6"/>
      <c r="B62" s="7" t="s">
        <v>606</v>
      </c>
      <c r="C62" s="8">
        <f>C66+C67+432000</f>
        <v>1472043000</v>
      </c>
      <c r="D62" s="8">
        <v>1029884676.42</v>
      </c>
      <c r="E62" s="10">
        <f>D62/C62</f>
        <v>0.69962947850028834</v>
      </c>
      <c r="F62" s="24"/>
      <c r="G62" s="24"/>
    </row>
    <row r="63" spans="1:7" ht="13.2" outlineLevel="1" x14ac:dyDescent="0.25">
      <c r="A63" s="1"/>
      <c r="B63" s="2" t="s">
        <v>607</v>
      </c>
      <c r="C63" s="3">
        <f>C59-C62-C61</f>
        <v>4061000</v>
      </c>
      <c r="D63" s="3">
        <f>D59-D62-D61</f>
        <v>433976.71999999136</v>
      </c>
      <c r="E63" s="11">
        <f>D63/C63</f>
        <v>0.10686449642944874</v>
      </c>
      <c r="F63" s="24"/>
      <c r="G63" s="24"/>
    </row>
    <row r="64" spans="1:7" ht="20.399999999999999" outlineLevel="2" x14ac:dyDescent="0.25">
      <c r="A64" s="22" t="s">
        <v>82</v>
      </c>
      <c r="B64" s="23" t="s">
        <v>83</v>
      </c>
      <c r="C64" s="24">
        <v>1498582440</v>
      </c>
      <c r="D64" s="24">
        <v>1048976630.46</v>
      </c>
      <c r="E64" s="25">
        <f t="shared" si="7"/>
        <v>0.69997926204180005</v>
      </c>
      <c r="F64" s="24">
        <v>26971440</v>
      </c>
      <c r="G64" s="24">
        <v>19415954.039999999</v>
      </c>
    </row>
    <row r="65" spans="1:7" ht="30.6" outlineLevel="7" x14ac:dyDescent="0.25">
      <c r="A65" s="26" t="s">
        <v>84</v>
      </c>
      <c r="B65" s="27" t="s">
        <v>85</v>
      </c>
      <c r="C65" s="28">
        <v>26971440</v>
      </c>
      <c r="D65" s="28">
        <v>19415954.039999999</v>
      </c>
      <c r="E65" s="29">
        <f t="shared" ref="E65:E70" si="8">D65/C65</f>
        <v>0.71987087230047786</v>
      </c>
      <c r="F65" s="28">
        <v>26971440</v>
      </c>
      <c r="G65" s="28">
        <v>19415954.039999999</v>
      </c>
    </row>
    <row r="66" spans="1:7" ht="81.599999999999994" outlineLevel="7" x14ac:dyDescent="0.25">
      <c r="A66" s="26" t="s">
        <v>86</v>
      </c>
      <c r="B66" s="32" t="s">
        <v>87</v>
      </c>
      <c r="C66" s="28">
        <v>822993500</v>
      </c>
      <c r="D66" s="28">
        <v>565070883.72000003</v>
      </c>
      <c r="E66" s="29">
        <f t="shared" si="8"/>
        <v>0.68660430941435147</v>
      </c>
      <c r="F66" s="28">
        <v>0</v>
      </c>
      <c r="G66" s="28">
        <v>0</v>
      </c>
    </row>
    <row r="67" spans="1:7" ht="91.8" outlineLevel="7" x14ac:dyDescent="0.25">
      <c r="A67" s="26" t="s">
        <v>88</v>
      </c>
      <c r="B67" s="32" t="s">
        <v>89</v>
      </c>
      <c r="C67" s="28">
        <v>648617500</v>
      </c>
      <c r="D67" s="28">
        <v>464489792.69999999</v>
      </c>
      <c r="E67" s="29">
        <f t="shared" si="8"/>
        <v>0.71612281922704824</v>
      </c>
      <c r="F67" s="28">
        <v>0</v>
      </c>
      <c r="G67" s="28">
        <v>0</v>
      </c>
    </row>
    <row r="68" spans="1:7" ht="20.399999999999999" outlineLevel="2" x14ac:dyDescent="0.25">
      <c r="A68" s="22" t="s">
        <v>90</v>
      </c>
      <c r="B68" s="23" t="s">
        <v>91</v>
      </c>
      <c r="C68" s="24">
        <v>4373000</v>
      </c>
      <c r="D68" s="24">
        <v>726551.62</v>
      </c>
      <c r="E68" s="25">
        <f t="shared" si="8"/>
        <v>0.16614489366567572</v>
      </c>
      <c r="F68" s="24">
        <v>0</v>
      </c>
      <c r="G68" s="24">
        <v>0</v>
      </c>
    </row>
    <row r="69" spans="1:7" ht="20.399999999999999" outlineLevel="7" x14ac:dyDescent="0.25">
      <c r="A69" s="26" t="s">
        <v>92</v>
      </c>
      <c r="B69" s="27" t="s">
        <v>93</v>
      </c>
      <c r="C69" s="28">
        <v>580000</v>
      </c>
      <c r="D69" s="28">
        <v>220551.62</v>
      </c>
      <c r="E69" s="29">
        <f t="shared" si="8"/>
        <v>0.38026141379310346</v>
      </c>
      <c r="F69" s="28">
        <v>0</v>
      </c>
      <c r="G69" s="28">
        <v>0</v>
      </c>
    </row>
    <row r="70" spans="1:7" ht="13.2" outlineLevel="7" x14ac:dyDescent="0.25">
      <c r="A70" s="26" t="s">
        <v>94</v>
      </c>
      <c r="B70" s="27" t="s">
        <v>95</v>
      </c>
      <c r="C70" s="28">
        <v>8000</v>
      </c>
      <c r="D70" s="28">
        <v>0</v>
      </c>
      <c r="E70" s="29">
        <f t="shared" si="8"/>
        <v>0</v>
      </c>
      <c r="F70" s="28">
        <v>0</v>
      </c>
      <c r="G70" s="28">
        <v>0</v>
      </c>
    </row>
    <row r="71" spans="1:7" ht="13.2" outlineLevel="7" x14ac:dyDescent="0.25">
      <c r="A71" s="26" t="s">
        <v>96</v>
      </c>
      <c r="B71" s="27" t="s">
        <v>97</v>
      </c>
      <c r="C71" s="28">
        <v>200000</v>
      </c>
      <c r="D71" s="28">
        <v>146000</v>
      </c>
      <c r="E71" s="29">
        <f t="shared" ref="E71:E73" si="9">D71/C71</f>
        <v>0.73</v>
      </c>
      <c r="F71" s="28">
        <v>0</v>
      </c>
      <c r="G71" s="28">
        <v>0</v>
      </c>
    </row>
    <row r="72" spans="1:7" ht="20.399999999999999" outlineLevel="7" x14ac:dyDescent="0.25">
      <c r="A72" s="26" t="s">
        <v>98</v>
      </c>
      <c r="B72" s="27" t="s">
        <v>99</v>
      </c>
      <c r="C72" s="28">
        <v>3005000</v>
      </c>
      <c r="D72" s="28">
        <v>0</v>
      </c>
      <c r="E72" s="29">
        <f t="shared" si="9"/>
        <v>0</v>
      </c>
      <c r="F72" s="28">
        <v>0</v>
      </c>
      <c r="G72" s="28">
        <v>0</v>
      </c>
    </row>
    <row r="73" spans="1:7" ht="20.399999999999999" outlineLevel="7" x14ac:dyDescent="0.25">
      <c r="A73" s="26" t="s">
        <v>100</v>
      </c>
      <c r="B73" s="27" t="s">
        <v>101</v>
      </c>
      <c r="C73" s="28">
        <v>100000</v>
      </c>
      <c r="D73" s="28">
        <v>0</v>
      </c>
      <c r="E73" s="29">
        <f t="shared" si="9"/>
        <v>0</v>
      </c>
      <c r="F73" s="28">
        <v>0</v>
      </c>
      <c r="G73" s="28">
        <v>0</v>
      </c>
    </row>
    <row r="74" spans="1:7" ht="20.399999999999999" outlineLevel="7" x14ac:dyDescent="0.25">
      <c r="A74" s="26" t="s">
        <v>102</v>
      </c>
      <c r="B74" s="27" t="s">
        <v>93</v>
      </c>
      <c r="C74" s="28">
        <v>480000</v>
      </c>
      <c r="D74" s="28">
        <v>360000</v>
      </c>
      <c r="E74" s="29">
        <f>D74/C74</f>
        <v>0.75</v>
      </c>
      <c r="F74" s="28">
        <v>0</v>
      </c>
      <c r="G74" s="28">
        <v>0</v>
      </c>
    </row>
    <row r="75" spans="1:7" ht="20.399999999999999" outlineLevel="2" x14ac:dyDescent="0.25">
      <c r="A75" s="22" t="s">
        <v>103</v>
      </c>
      <c r="B75" s="23" t="s">
        <v>104</v>
      </c>
      <c r="C75" s="24">
        <v>120000</v>
      </c>
      <c r="D75" s="24">
        <v>31425.1</v>
      </c>
      <c r="E75" s="25">
        <f t="shared" ref="E75:E82" si="10">D75/C75</f>
        <v>0.26187583333333331</v>
      </c>
      <c r="F75" s="24">
        <v>0</v>
      </c>
      <c r="G75" s="24">
        <v>0</v>
      </c>
    </row>
    <row r="76" spans="1:7" ht="13.2" outlineLevel="7" x14ac:dyDescent="0.25">
      <c r="A76" s="26" t="s">
        <v>105</v>
      </c>
      <c r="B76" s="27" t="s">
        <v>106</v>
      </c>
      <c r="C76" s="28">
        <v>120000</v>
      </c>
      <c r="D76" s="28">
        <v>31425.1</v>
      </c>
      <c r="E76" s="30">
        <f t="shared" si="10"/>
        <v>0.26187583333333331</v>
      </c>
      <c r="F76" s="28">
        <v>0</v>
      </c>
      <c r="G76" s="28">
        <v>0</v>
      </c>
    </row>
    <row r="77" spans="1:7" ht="16.8" customHeight="1" outlineLevel="1" x14ac:dyDescent="0.25">
      <c r="A77" s="37" t="s">
        <v>107</v>
      </c>
      <c r="B77" s="38" t="s">
        <v>108</v>
      </c>
      <c r="C77" s="39">
        <v>5899587.96</v>
      </c>
      <c r="D77" s="39">
        <v>4303731.6500000004</v>
      </c>
      <c r="E77" s="40">
        <f t="shared" si="10"/>
        <v>0.72949698846425881</v>
      </c>
      <c r="F77" s="24">
        <v>2643300</v>
      </c>
      <c r="G77" s="24">
        <v>2121947.9</v>
      </c>
    </row>
    <row r="78" spans="1:7" ht="13.2" outlineLevel="1" x14ac:dyDescent="0.25">
      <c r="A78" s="1"/>
      <c r="B78" s="2" t="s">
        <v>604</v>
      </c>
      <c r="C78" s="3"/>
      <c r="D78" s="3"/>
      <c r="E78" s="5"/>
      <c r="F78" s="24"/>
      <c r="G78" s="24"/>
    </row>
    <row r="79" spans="1:7" ht="13.2" outlineLevel="1" x14ac:dyDescent="0.25">
      <c r="A79" s="6"/>
      <c r="B79" s="7" t="s">
        <v>605</v>
      </c>
      <c r="C79" s="8">
        <v>2643300</v>
      </c>
      <c r="D79" s="8">
        <f>G77</f>
        <v>2121947.9</v>
      </c>
      <c r="E79" s="10">
        <f>D79/C79</f>
        <v>0.8027646880792948</v>
      </c>
      <c r="F79" s="24"/>
      <c r="G79" s="24"/>
    </row>
    <row r="80" spans="1:7" ht="13.2" outlineLevel="1" x14ac:dyDescent="0.25">
      <c r="A80" s="6"/>
      <c r="B80" s="7" t="s">
        <v>606</v>
      </c>
      <c r="C80" s="8">
        <v>1755619.16</v>
      </c>
      <c r="D80" s="8">
        <v>1334188.06</v>
      </c>
      <c r="E80" s="10">
        <f>D80/C80</f>
        <v>0.75995300712029146</v>
      </c>
      <c r="F80" s="24"/>
      <c r="G80" s="24"/>
    </row>
    <row r="81" spans="1:7" ht="13.2" outlineLevel="1" x14ac:dyDescent="0.25">
      <c r="A81" s="1"/>
      <c r="B81" s="2" t="s">
        <v>607</v>
      </c>
      <c r="C81" s="3">
        <f>C77-C80-C79</f>
        <v>1500668.7999999998</v>
      </c>
      <c r="D81" s="3">
        <f>D77-D80-D79</f>
        <v>847595.69000000041</v>
      </c>
      <c r="E81" s="11">
        <f>D81/C81</f>
        <v>0.56481196250631749</v>
      </c>
      <c r="F81" s="24"/>
      <c r="G81" s="24"/>
    </row>
    <row r="82" spans="1:7" ht="30.6" outlineLevel="2" x14ac:dyDescent="0.25">
      <c r="A82" s="22" t="s">
        <v>109</v>
      </c>
      <c r="B82" s="23" t="s">
        <v>110</v>
      </c>
      <c r="C82" s="24">
        <v>1516003.34</v>
      </c>
      <c r="D82" s="24">
        <v>784744.69</v>
      </c>
      <c r="E82" s="25">
        <f t="shared" si="10"/>
        <v>0.51764047564697313</v>
      </c>
      <c r="F82" s="24">
        <v>0</v>
      </c>
      <c r="G82" s="24">
        <v>0</v>
      </c>
    </row>
    <row r="83" spans="1:7" ht="30.6" outlineLevel="7" x14ac:dyDescent="0.25">
      <c r="A83" s="26" t="s">
        <v>111</v>
      </c>
      <c r="B83" s="27" t="s">
        <v>112</v>
      </c>
      <c r="C83" s="28">
        <v>315700</v>
      </c>
      <c r="D83" s="28">
        <v>147347.79999999999</v>
      </c>
      <c r="E83" s="29">
        <f>D83/C83</f>
        <v>0.46673360785555906</v>
      </c>
      <c r="F83" s="28">
        <v>0</v>
      </c>
      <c r="G83" s="28">
        <v>0</v>
      </c>
    </row>
    <row r="84" spans="1:7" ht="30.6" outlineLevel="7" x14ac:dyDescent="0.25">
      <c r="A84" s="26" t="s">
        <v>113</v>
      </c>
      <c r="B84" s="27" t="s">
        <v>114</v>
      </c>
      <c r="C84" s="28">
        <v>331200</v>
      </c>
      <c r="D84" s="28">
        <v>269133</v>
      </c>
      <c r="E84" s="29">
        <f>D84/C84</f>
        <v>0.81259963768115939</v>
      </c>
      <c r="F84" s="28">
        <v>0</v>
      </c>
      <c r="G84" s="28">
        <v>0</v>
      </c>
    </row>
    <row r="85" spans="1:7" ht="20.399999999999999" outlineLevel="7" x14ac:dyDescent="0.25">
      <c r="A85" s="26" t="s">
        <v>115</v>
      </c>
      <c r="B85" s="27" t="s">
        <v>116</v>
      </c>
      <c r="C85" s="28">
        <v>365000</v>
      </c>
      <c r="D85" s="28">
        <v>47100</v>
      </c>
      <c r="E85" s="29">
        <f t="shared" ref="E85:E87" si="11">D85/C85</f>
        <v>0.12904109589041096</v>
      </c>
      <c r="F85" s="28">
        <v>0</v>
      </c>
      <c r="G85" s="28">
        <v>0</v>
      </c>
    </row>
    <row r="86" spans="1:7" ht="40.799999999999997" outlineLevel="7" x14ac:dyDescent="0.25">
      <c r="A86" s="26" t="s">
        <v>117</v>
      </c>
      <c r="B86" s="27" t="s">
        <v>118</v>
      </c>
      <c r="C86" s="28">
        <v>242327.78</v>
      </c>
      <c r="D86" s="28">
        <v>121163.89</v>
      </c>
      <c r="E86" s="29">
        <f t="shared" si="11"/>
        <v>0.5</v>
      </c>
      <c r="F86" s="28">
        <v>0</v>
      </c>
      <c r="G86" s="28">
        <v>0</v>
      </c>
    </row>
    <row r="87" spans="1:7" ht="40.799999999999997" outlineLevel="7" x14ac:dyDescent="0.25">
      <c r="A87" s="26" t="s">
        <v>119</v>
      </c>
      <c r="B87" s="27" t="s">
        <v>120</v>
      </c>
      <c r="C87" s="28">
        <v>200000</v>
      </c>
      <c r="D87" s="28">
        <v>200000</v>
      </c>
      <c r="E87" s="29">
        <f t="shared" si="11"/>
        <v>1</v>
      </c>
      <c r="F87" s="28">
        <v>0</v>
      </c>
      <c r="G87" s="28">
        <v>0</v>
      </c>
    </row>
    <row r="88" spans="1:7" ht="40.799999999999997" outlineLevel="7" x14ac:dyDescent="0.25">
      <c r="A88" s="26" t="s">
        <v>121</v>
      </c>
      <c r="B88" s="27" t="s">
        <v>122</v>
      </c>
      <c r="C88" s="28">
        <v>61775.56</v>
      </c>
      <c r="D88" s="28">
        <v>0</v>
      </c>
      <c r="E88" s="29">
        <f>D88/C88</f>
        <v>0</v>
      </c>
      <c r="F88" s="28">
        <v>0</v>
      </c>
      <c r="G88" s="28">
        <v>0</v>
      </c>
    </row>
    <row r="89" spans="1:7" ht="13.2" outlineLevel="2" x14ac:dyDescent="0.25">
      <c r="A89" s="22" t="s">
        <v>123</v>
      </c>
      <c r="B89" s="23" t="s">
        <v>124</v>
      </c>
      <c r="C89" s="24">
        <v>4383584.62</v>
      </c>
      <c r="D89" s="24">
        <v>3518986.96</v>
      </c>
      <c r="E89" s="25">
        <f>D89/C89</f>
        <v>0.80276469260903649</v>
      </c>
      <c r="F89" s="24">
        <v>2643300</v>
      </c>
      <c r="G89" s="24">
        <v>2121947.9</v>
      </c>
    </row>
    <row r="90" spans="1:7" ht="30.6" outlineLevel="7" x14ac:dyDescent="0.25">
      <c r="A90" s="26" t="s">
        <v>125</v>
      </c>
      <c r="B90" s="27" t="s">
        <v>126</v>
      </c>
      <c r="C90" s="28">
        <v>4383584.62</v>
      </c>
      <c r="D90" s="28">
        <v>3518986.96</v>
      </c>
      <c r="E90" s="30">
        <f t="shared" ref="E90:E96" si="12">D90/C90</f>
        <v>0.80276469260903649</v>
      </c>
      <c r="F90" s="28">
        <v>2643300</v>
      </c>
      <c r="G90" s="28">
        <v>2121947.9</v>
      </c>
    </row>
    <row r="91" spans="1:7" ht="30.6" outlineLevel="1" x14ac:dyDescent="0.25">
      <c r="A91" s="37" t="s">
        <v>127</v>
      </c>
      <c r="B91" s="38" t="s">
        <v>128</v>
      </c>
      <c r="C91" s="39">
        <v>112560532.52</v>
      </c>
      <c r="D91" s="39">
        <v>56078838.380000003</v>
      </c>
      <c r="E91" s="40">
        <f t="shared" si="12"/>
        <v>0.49821049283003166</v>
      </c>
      <c r="F91" s="24">
        <v>24765900</v>
      </c>
      <c r="G91" s="24">
        <v>11298623.720000001</v>
      </c>
    </row>
    <row r="92" spans="1:7" ht="13.2" outlineLevel="1" x14ac:dyDescent="0.25">
      <c r="A92" s="1"/>
      <c r="B92" s="2" t="s">
        <v>604</v>
      </c>
      <c r="C92" s="3"/>
      <c r="D92" s="3"/>
      <c r="E92" s="5"/>
      <c r="F92" s="24"/>
      <c r="G92" s="24"/>
    </row>
    <row r="93" spans="1:7" ht="13.2" outlineLevel="1" x14ac:dyDescent="0.25">
      <c r="A93" s="6"/>
      <c r="B93" s="7" t="s">
        <v>605</v>
      </c>
      <c r="C93" s="8">
        <v>24765900</v>
      </c>
      <c r="D93" s="8">
        <v>11298623.720000001</v>
      </c>
      <c r="E93" s="10">
        <f>D93/C93</f>
        <v>0.45621696445515814</v>
      </c>
      <c r="F93" s="24"/>
      <c r="G93" s="24"/>
    </row>
    <row r="94" spans="1:7" ht="13.2" outlineLevel="1" x14ac:dyDescent="0.25">
      <c r="A94" s="6"/>
      <c r="B94" s="7" t="s">
        <v>606</v>
      </c>
      <c r="C94" s="8">
        <v>75845400</v>
      </c>
      <c r="D94" s="8">
        <v>35601918.299999997</v>
      </c>
      <c r="E94" s="10">
        <f>D94/C94</f>
        <v>0.46940115418997064</v>
      </c>
      <c r="F94" s="24"/>
      <c r="G94" s="24"/>
    </row>
    <row r="95" spans="1:7" ht="13.2" outlineLevel="1" x14ac:dyDescent="0.25">
      <c r="A95" s="1"/>
      <c r="B95" s="2" t="s">
        <v>607</v>
      </c>
      <c r="C95" s="3">
        <f>C91-C94-C93</f>
        <v>11949232.519999996</v>
      </c>
      <c r="D95" s="3">
        <f>D91-D94-D93</f>
        <v>9178296.360000005</v>
      </c>
      <c r="E95" s="11">
        <f>D95/C95</f>
        <v>0.7681076039517899</v>
      </c>
      <c r="F95" s="24"/>
      <c r="G95" s="24"/>
    </row>
    <row r="96" spans="1:7" ht="20.399999999999999" outlineLevel="2" x14ac:dyDescent="0.25">
      <c r="A96" s="22" t="s">
        <v>129</v>
      </c>
      <c r="B96" s="23" t="s">
        <v>130</v>
      </c>
      <c r="C96" s="24">
        <v>3652060.3</v>
      </c>
      <c r="D96" s="24">
        <v>1580470</v>
      </c>
      <c r="E96" s="25">
        <f t="shared" si="12"/>
        <v>0.43276120057491935</v>
      </c>
      <c r="F96" s="24">
        <v>0</v>
      </c>
      <c r="G96" s="24">
        <v>0</v>
      </c>
    </row>
    <row r="97" spans="1:7" ht="20.399999999999999" outlineLevel="7" x14ac:dyDescent="0.25">
      <c r="A97" s="26" t="s">
        <v>131</v>
      </c>
      <c r="B97" s="27" t="s">
        <v>132</v>
      </c>
      <c r="C97" s="28">
        <v>1008545</v>
      </c>
      <c r="D97" s="28">
        <v>317900</v>
      </c>
      <c r="E97" s="29">
        <f t="shared" ref="E97:E106" si="13">D97/C97</f>
        <v>0.31520655994526769</v>
      </c>
      <c r="F97" s="28">
        <v>0</v>
      </c>
      <c r="G97" s="28">
        <v>0</v>
      </c>
    </row>
    <row r="98" spans="1:7" ht="20.399999999999999" outlineLevel="7" x14ac:dyDescent="0.25">
      <c r="A98" s="26" t="s">
        <v>133</v>
      </c>
      <c r="B98" s="27" t="s">
        <v>134</v>
      </c>
      <c r="C98" s="28">
        <v>1299600</v>
      </c>
      <c r="D98" s="28">
        <v>959450</v>
      </c>
      <c r="E98" s="29">
        <f t="shared" si="13"/>
        <v>0.73826562019082798</v>
      </c>
      <c r="F98" s="28">
        <v>0</v>
      </c>
      <c r="G98" s="28">
        <v>0</v>
      </c>
    </row>
    <row r="99" spans="1:7" ht="13.2" outlineLevel="7" x14ac:dyDescent="0.25">
      <c r="A99" s="26" t="s">
        <v>135</v>
      </c>
      <c r="B99" s="27" t="s">
        <v>136</v>
      </c>
      <c r="C99" s="28">
        <v>1343915.3</v>
      </c>
      <c r="D99" s="28">
        <v>303120</v>
      </c>
      <c r="E99" s="29">
        <f t="shared" si="13"/>
        <v>0.22554992863017481</v>
      </c>
      <c r="F99" s="28">
        <v>0</v>
      </c>
      <c r="G99" s="28">
        <v>0</v>
      </c>
    </row>
    <row r="100" spans="1:7" ht="20.399999999999999" outlineLevel="2" x14ac:dyDescent="0.25">
      <c r="A100" s="22" t="s">
        <v>137</v>
      </c>
      <c r="B100" s="23" t="s">
        <v>138</v>
      </c>
      <c r="C100" s="24">
        <v>10839872.220000001</v>
      </c>
      <c r="D100" s="24">
        <v>9181955.5800000001</v>
      </c>
      <c r="E100" s="25">
        <f t="shared" si="13"/>
        <v>0.84705385761456875</v>
      </c>
      <c r="F100" s="24">
        <v>0</v>
      </c>
      <c r="G100" s="24">
        <v>0</v>
      </c>
    </row>
    <row r="101" spans="1:7" ht="13.2" outlineLevel="7" x14ac:dyDescent="0.25">
      <c r="A101" s="26" t="s">
        <v>139</v>
      </c>
      <c r="B101" s="27" t="s">
        <v>140</v>
      </c>
      <c r="C101" s="28">
        <v>8091327.7800000003</v>
      </c>
      <c r="D101" s="28">
        <v>7421812</v>
      </c>
      <c r="E101" s="29">
        <f t="shared" si="13"/>
        <v>0.91725514054011048</v>
      </c>
      <c r="F101" s="28">
        <v>0</v>
      </c>
      <c r="G101" s="28">
        <v>0</v>
      </c>
    </row>
    <row r="102" spans="1:7" ht="30.6" outlineLevel="7" x14ac:dyDescent="0.25">
      <c r="A102" s="26" t="s">
        <v>141</v>
      </c>
      <c r="B102" s="27" t="s">
        <v>142</v>
      </c>
      <c r="C102" s="28">
        <v>16500</v>
      </c>
      <c r="D102" s="28">
        <v>16500</v>
      </c>
      <c r="E102" s="29">
        <f t="shared" si="13"/>
        <v>1</v>
      </c>
      <c r="F102" s="28">
        <v>0</v>
      </c>
      <c r="G102" s="28">
        <v>0</v>
      </c>
    </row>
    <row r="103" spans="1:7" ht="40.799999999999997" outlineLevel="7" x14ac:dyDescent="0.25">
      <c r="A103" s="26" t="s">
        <v>143</v>
      </c>
      <c r="B103" s="27" t="s">
        <v>144</v>
      </c>
      <c r="C103" s="28">
        <v>2732044.44</v>
      </c>
      <c r="D103" s="28">
        <v>1743643.58</v>
      </c>
      <c r="E103" s="29">
        <f t="shared" si="13"/>
        <v>0.63821933291831812</v>
      </c>
      <c r="F103" s="28">
        <v>0</v>
      </c>
      <c r="G103" s="28">
        <v>0</v>
      </c>
    </row>
    <row r="104" spans="1:7" ht="20.399999999999999" outlineLevel="2" x14ac:dyDescent="0.25">
      <c r="A104" s="22" t="s">
        <v>145</v>
      </c>
      <c r="B104" s="23" t="s">
        <v>146</v>
      </c>
      <c r="C104" s="24">
        <v>98068600</v>
      </c>
      <c r="D104" s="24">
        <v>45316412.799999997</v>
      </c>
      <c r="E104" s="25">
        <f t="shared" si="13"/>
        <v>0.46208891327091439</v>
      </c>
      <c r="F104" s="24">
        <v>24765900</v>
      </c>
      <c r="G104" s="24">
        <v>11298623.720000001</v>
      </c>
    </row>
    <row r="105" spans="1:7" ht="71.400000000000006" outlineLevel="7" x14ac:dyDescent="0.25">
      <c r="A105" s="26" t="s">
        <v>147</v>
      </c>
      <c r="B105" s="32" t="s">
        <v>148</v>
      </c>
      <c r="C105" s="28">
        <v>27381900</v>
      </c>
      <c r="D105" s="28">
        <v>13074611.77</v>
      </c>
      <c r="E105" s="29">
        <f t="shared" si="13"/>
        <v>0.47749103495374678</v>
      </c>
      <c r="F105" s="28">
        <v>0</v>
      </c>
      <c r="G105" s="28">
        <v>0</v>
      </c>
    </row>
    <row r="106" spans="1:7" ht="30.6" outlineLevel="7" x14ac:dyDescent="0.25">
      <c r="A106" s="26" t="s">
        <v>149</v>
      </c>
      <c r="B106" s="27" t="s">
        <v>150</v>
      </c>
      <c r="C106" s="28">
        <v>70686700</v>
      </c>
      <c r="D106" s="28">
        <v>32241801.030000001</v>
      </c>
      <c r="E106" s="29">
        <f t="shared" si="13"/>
        <v>0.45612259491530938</v>
      </c>
      <c r="F106" s="28">
        <v>24765900</v>
      </c>
      <c r="G106" s="28">
        <v>11298623.720000001</v>
      </c>
    </row>
    <row r="107" spans="1:7" ht="20.399999999999999" outlineLevel="1" x14ac:dyDescent="0.25">
      <c r="A107" s="37" t="s">
        <v>151</v>
      </c>
      <c r="B107" s="38" t="s">
        <v>152</v>
      </c>
      <c r="C107" s="39">
        <v>94827493.540000007</v>
      </c>
      <c r="D107" s="39">
        <v>11692820.65</v>
      </c>
      <c r="E107" s="40">
        <f t="shared" ref="E107:E112" si="14">D107/C107</f>
        <v>0.12330622916936795</v>
      </c>
      <c r="F107" s="24">
        <v>0</v>
      </c>
      <c r="G107" s="24">
        <v>0</v>
      </c>
    </row>
    <row r="108" spans="1:7" ht="13.2" outlineLevel="1" x14ac:dyDescent="0.25">
      <c r="A108" s="1"/>
      <c r="B108" s="2" t="s">
        <v>604</v>
      </c>
      <c r="C108" s="3"/>
      <c r="D108" s="3"/>
      <c r="E108" s="5"/>
      <c r="F108" s="24"/>
      <c r="G108" s="24"/>
    </row>
    <row r="109" spans="1:7" ht="13.2" outlineLevel="1" x14ac:dyDescent="0.25">
      <c r="A109" s="6"/>
      <c r="B109" s="7" t="s">
        <v>605</v>
      </c>
      <c r="C109" s="8"/>
      <c r="D109" s="8"/>
      <c r="E109" s="10"/>
      <c r="F109" s="24"/>
      <c r="G109" s="24"/>
    </row>
    <row r="110" spans="1:7" ht="13.2" outlineLevel="1" x14ac:dyDescent="0.25">
      <c r="A110" s="6"/>
      <c r="B110" s="7" t="s">
        <v>606</v>
      </c>
      <c r="C110" s="8">
        <v>4320000</v>
      </c>
      <c r="D110" s="8">
        <v>0</v>
      </c>
      <c r="E110" s="10">
        <f>D110/C110</f>
        <v>0</v>
      </c>
      <c r="F110" s="24"/>
      <c r="G110" s="24"/>
    </row>
    <row r="111" spans="1:7" ht="13.2" outlineLevel="1" x14ac:dyDescent="0.25">
      <c r="A111" s="1"/>
      <c r="B111" s="2" t="s">
        <v>607</v>
      </c>
      <c r="C111" s="3">
        <f>C107-C110</f>
        <v>90507493.540000007</v>
      </c>
      <c r="D111" s="3">
        <f>D107-D110</f>
        <v>11692820.65</v>
      </c>
      <c r="E111" s="11">
        <f>D111/C111</f>
        <v>0.12919174084555032</v>
      </c>
      <c r="F111" s="24"/>
      <c r="G111" s="24"/>
    </row>
    <row r="112" spans="1:7" ht="20.399999999999999" outlineLevel="2" x14ac:dyDescent="0.25">
      <c r="A112" s="22" t="s">
        <v>153</v>
      </c>
      <c r="B112" s="23" t="s">
        <v>154</v>
      </c>
      <c r="C112" s="24">
        <v>94727493.540000007</v>
      </c>
      <c r="D112" s="24">
        <v>11651820.65</v>
      </c>
      <c r="E112" s="25">
        <f t="shared" si="14"/>
        <v>0.12300357810142898</v>
      </c>
      <c r="F112" s="24">
        <v>0</v>
      </c>
      <c r="G112" s="24">
        <v>0</v>
      </c>
    </row>
    <row r="113" spans="1:7" ht="20.399999999999999" outlineLevel="7" x14ac:dyDescent="0.25">
      <c r="A113" s="26" t="s">
        <v>155</v>
      </c>
      <c r="B113" s="27" t="s">
        <v>156</v>
      </c>
      <c r="C113" s="28">
        <v>1080000</v>
      </c>
      <c r="D113" s="28">
        <v>810000</v>
      </c>
      <c r="E113" s="29">
        <f>D113/C113</f>
        <v>0.75</v>
      </c>
      <c r="F113" s="28">
        <v>0</v>
      </c>
      <c r="G113" s="28">
        <v>0</v>
      </c>
    </row>
    <row r="114" spans="1:7" ht="20.399999999999999" outlineLevel="7" x14ac:dyDescent="0.25">
      <c r="A114" s="26" t="s">
        <v>157</v>
      </c>
      <c r="B114" s="27" t="s">
        <v>158</v>
      </c>
      <c r="C114" s="28">
        <v>3056880</v>
      </c>
      <c r="D114" s="28">
        <v>2354855</v>
      </c>
      <c r="E114" s="29">
        <f>D114/C114</f>
        <v>0.77034590824631655</v>
      </c>
      <c r="F114" s="28">
        <v>0</v>
      </c>
      <c r="G114" s="28">
        <v>0</v>
      </c>
    </row>
    <row r="115" spans="1:7" ht="20.399999999999999" outlineLevel="7" x14ac:dyDescent="0.25">
      <c r="A115" s="26" t="s">
        <v>159</v>
      </c>
      <c r="B115" s="27" t="s">
        <v>160</v>
      </c>
      <c r="C115" s="28">
        <v>4072896</v>
      </c>
      <c r="D115" s="28">
        <v>2920176</v>
      </c>
      <c r="E115" s="29">
        <f t="shared" ref="E115:E118" si="15">D115/C115</f>
        <v>0.71697779663413941</v>
      </c>
      <c r="F115" s="28">
        <v>0</v>
      </c>
      <c r="G115" s="28">
        <v>0</v>
      </c>
    </row>
    <row r="116" spans="1:7" ht="20.399999999999999" outlineLevel="7" x14ac:dyDescent="0.25">
      <c r="A116" s="26" t="s">
        <v>161</v>
      </c>
      <c r="B116" s="27" t="s">
        <v>162</v>
      </c>
      <c r="C116" s="28">
        <v>156890</v>
      </c>
      <c r="D116" s="28">
        <v>152690</v>
      </c>
      <c r="E116" s="29">
        <f t="shared" si="15"/>
        <v>0.97322965134807826</v>
      </c>
      <c r="F116" s="28">
        <v>0</v>
      </c>
      <c r="G116" s="28">
        <v>0</v>
      </c>
    </row>
    <row r="117" spans="1:7" ht="20.399999999999999" outlineLevel="7" x14ac:dyDescent="0.25">
      <c r="A117" s="26" t="s">
        <v>163</v>
      </c>
      <c r="B117" s="27" t="s">
        <v>164</v>
      </c>
      <c r="C117" s="28">
        <v>2431257.54</v>
      </c>
      <c r="D117" s="28">
        <v>1263531.46</v>
      </c>
      <c r="E117" s="29">
        <f t="shared" si="15"/>
        <v>0.51970284480845252</v>
      </c>
      <c r="F117" s="28">
        <v>0</v>
      </c>
      <c r="G117" s="28">
        <v>0</v>
      </c>
    </row>
    <row r="118" spans="1:7" ht="30.6" outlineLevel="7" x14ac:dyDescent="0.25">
      <c r="A118" s="26" t="s">
        <v>165</v>
      </c>
      <c r="B118" s="27" t="s">
        <v>166</v>
      </c>
      <c r="C118" s="28">
        <v>79129570</v>
      </c>
      <c r="D118" s="28">
        <v>4150568.19</v>
      </c>
      <c r="E118" s="29">
        <f t="shared" si="15"/>
        <v>5.2452808602397309E-2</v>
      </c>
      <c r="F118" s="28">
        <v>0</v>
      </c>
      <c r="G118" s="28">
        <v>0</v>
      </c>
    </row>
    <row r="119" spans="1:7" ht="40.799999999999997" outlineLevel="7" x14ac:dyDescent="0.25">
      <c r="A119" s="26" t="s">
        <v>167</v>
      </c>
      <c r="B119" s="27" t="s">
        <v>168</v>
      </c>
      <c r="C119" s="28">
        <v>4800000</v>
      </c>
      <c r="D119" s="28">
        <v>0</v>
      </c>
      <c r="E119" s="29">
        <f>D119/C119</f>
        <v>0</v>
      </c>
      <c r="F119" s="28">
        <v>0</v>
      </c>
      <c r="G119" s="28">
        <v>0</v>
      </c>
    </row>
    <row r="120" spans="1:7" ht="20.399999999999999" outlineLevel="2" x14ac:dyDescent="0.25">
      <c r="A120" s="22" t="s">
        <v>169</v>
      </c>
      <c r="B120" s="23" t="s">
        <v>170</v>
      </c>
      <c r="C120" s="24">
        <v>100000</v>
      </c>
      <c r="D120" s="24">
        <v>41000</v>
      </c>
      <c r="E120" s="25">
        <f t="shared" ref="E120:E127" si="16">D120/C120</f>
        <v>0.41</v>
      </c>
      <c r="F120" s="24">
        <v>0</v>
      </c>
      <c r="G120" s="24">
        <v>0</v>
      </c>
    </row>
    <row r="121" spans="1:7" ht="13.2" outlineLevel="7" x14ac:dyDescent="0.25">
      <c r="A121" s="26" t="s">
        <v>171</v>
      </c>
      <c r="B121" s="27" t="s">
        <v>172</v>
      </c>
      <c r="C121" s="28">
        <v>100000</v>
      </c>
      <c r="D121" s="28">
        <v>41000</v>
      </c>
      <c r="E121" s="30">
        <f t="shared" si="16"/>
        <v>0.41</v>
      </c>
      <c r="F121" s="28">
        <v>0</v>
      </c>
      <c r="G121" s="28">
        <v>0</v>
      </c>
    </row>
    <row r="122" spans="1:7" ht="30.6" outlineLevel="1" x14ac:dyDescent="0.25">
      <c r="A122" s="37" t="s">
        <v>173</v>
      </c>
      <c r="B122" s="38" t="s">
        <v>174</v>
      </c>
      <c r="C122" s="39">
        <v>57500364.329999998</v>
      </c>
      <c r="D122" s="39">
        <v>39556499.729999997</v>
      </c>
      <c r="E122" s="40">
        <f t="shared" si="16"/>
        <v>0.6879347668648067</v>
      </c>
      <c r="F122" s="24">
        <v>0</v>
      </c>
      <c r="G122" s="24">
        <v>0</v>
      </c>
    </row>
    <row r="123" spans="1:7" ht="13.2" outlineLevel="1" x14ac:dyDescent="0.25">
      <c r="A123" s="1"/>
      <c r="B123" s="2" t="s">
        <v>604</v>
      </c>
      <c r="C123" s="3"/>
      <c r="D123" s="3"/>
      <c r="E123" s="5"/>
      <c r="F123" s="24"/>
      <c r="G123" s="24"/>
    </row>
    <row r="124" spans="1:7" ht="13.2" outlineLevel="1" x14ac:dyDescent="0.25">
      <c r="A124" s="6"/>
      <c r="B124" s="7" t="s">
        <v>605</v>
      </c>
      <c r="C124" s="8"/>
      <c r="D124" s="8"/>
      <c r="E124" s="10"/>
      <c r="F124" s="24"/>
      <c r="G124" s="24"/>
    </row>
    <row r="125" spans="1:7" ht="13.2" outlineLevel="1" x14ac:dyDescent="0.25">
      <c r="A125" s="6"/>
      <c r="B125" s="7" t="s">
        <v>606</v>
      </c>
      <c r="C125" s="8">
        <v>44597200</v>
      </c>
      <c r="D125" s="8">
        <v>32954224.350000001</v>
      </c>
      <c r="E125" s="10">
        <f>D125/C125</f>
        <v>0.73893034428170379</v>
      </c>
      <c r="F125" s="24"/>
      <c r="G125" s="24"/>
    </row>
    <row r="126" spans="1:7" ht="13.2" outlineLevel="1" x14ac:dyDescent="0.25">
      <c r="A126" s="1"/>
      <c r="B126" s="2" t="s">
        <v>607</v>
      </c>
      <c r="C126" s="3">
        <f>C122-C125-C124</f>
        <v>12903164.329999998</v>
      </c>
      <c r="D126" s="3">
        <f>D122-D125</f>
        <v>6602275.3799999952</v>
      </c>
      <c r="E126" s="11">
        <f>D126/C126</f>
        <v>0.51167877980517018</v>
      </c>
      <c r="F126" s="24"/>
      <c r="G126" s="24"/>
    </row>
    <row r="127" spans="1:7" ht="20.399999999999999" outlineLevel="2" x14ac:dyDescent="0.25">
      <c r="A127" s="22" t="s">
        <v>175</v>
      </c>
      <c r="B127" s="23" t="s">
        <v>176</v>
      </c>
      <c r="C127" s="24">
        <v>57500364.329999998</v>
      </c>
      <c r="D127" s="24">
        <v>39556499.729999997</v>
      </c>
      <c r="E127" s="25">
        <f t="shared" si="16"/>
        <v>0.6879347668648067</v>
      </c>
      <c r="F127" s="24">
        <v>0</v>
      </c>
      <c r="G127" s="24">
        <v>0</v>
      </c>
    </row>
    <row r="128" spans="1:7" ht="20.399999999999999" outlineLevel="7" x14ac:dyDescent="0.25">
      <c r="A128" s="26" t="s">
        <v>177</v>
      </c>
      <c r="B128" s="27" t="s">
        <v>178</v>
      </c>
      <c r="C128" s="28">
        <v>7663395.5700000003</v>
      </c>
      <c r="D128" s="28">
        <v>2704247.9</v>
      </c>
      <c r="E128" s="29">
        <f>D128/C128</f>
        <v>0.35287854780540839</v>
      </c>
      <c r="F128" s="28">
        <v>0</v>
      </c>
      <c r="G128" s="28">
        <v>0</v>
      </c>
    </row>
    <row r="129" spans="1:7" ht="20.399999999999999" outlineLevel="7" x14ac:dyDescent="0.25">
      <c r="A129" s="26" t="s">
        <v>179</v>
      </c>
      <c r="B129" s="27" t="s">
        <v>180</v>
      </c>
      <c r="C129" s="28">
        <v>201600</v>
      </c>
      <c r="D129" s="28">
        <v>201600</v>
      </c>
      <c r="E129" s="29">
        <f>D129/C129</f>
        <v>1</v>
      </c>
      <c r="F129" s="28">
        <v>0</v>
      </c>
      <c r="G129" s="28">
        <v>0</v>
      </c>
    </row>
    <row r="130" spans="1:7" ht="20.399999999999999" outlineLevel="7" x14ac:dyDescent="0.25">
      <c r="A130" s="26" t="s">
        <v>181</v>
      </c>
      <c r="B130" s="27" t="s">
        <v>182</v>
      </c>
      <c r="C130" s="28">
        <v>700000</v>
      </c>
      <c r="D130" s="28">
        <v>651921.18000000005</v>
      </c>
      <c r="E130" s="29">
        <f t="shared" ref="E130:E134" si="17">D130/C130</f>
        <v>0.93131597142857148</v>
      </c>
      <c r="F130" s="28">
        <v>0</v>
      </c>
      <c r="G130" s="28">
        <v>0</v>
      </c>
    </row>
    <row r="131" spans="1:7" ht="30.6" outlineLevel="7" x14ac:dyDescent="0.25">
      <c r="A131" s="26" t="s">
        <v>183</v>
      </c>
      <c r="B131" s="27" t="s">
        <v>184</v>
      </c>
      <c r="C131" s="28">
        <v>2628555.56</v>
      </c>
      <c r="D131" s="28">
        <v>2628555.56</v>
      </c>
      <c r="E131" s="29">
        <f t="shared" si="17"/>
        <v>1</v>
      </c>
      <c r="F131" s="28">
        <v>0</v>
      </c>
      <c r="G131" s="28">
        <v>0</v>
      </c>
    </row>
    <row r="132" spans="1:7" ht="30.6" outlineLevel="7" x14ac:dyDescent="0.25">
      <c r="A132" s="26" t="s">
        <v>185</v>
      </c>
      <c r="B132" s="27" t="s">
        <v>186</v>
      </c>
      <c r="C132" s="28">
        <v>9129000</v>
      </c>
      <c r="D132" s="28">
        <v>8429000</v>
      </c>
      <c r="E132" s="29">
        <f t="shared" si="17"/>
        <v>0.92332128382079093</v>
      </c>
      <c r="F132" s="28">
        <v>0</v>
      </c>
      <c r="G132" s="28">
        <v>0</v>
      </c>
    </row>
    <row r="133" spans="1:7" ht="30.6" outlineLevel="7" x14ac:dyDescent="0.25">
      <c r="A133" s="26" t="s">
        <v>187</v>
      </c>
      <c r="B133" s="27" t="s">
        <v>188</v>
      </c>
      <c r="C133" s="28">
        <v>1597222.22</v>
      </c>
      <c r="D133" s="28">
        <v>1597222.22</v>
      </c>
      <c r="E133" s="29">
        <f t="shared" si="17"/>
        <v>1</v>
      </c>
      <c r="F133" s="28">
        <v>0</v>
      </c>
      <c r="G133" s="28">
        <v>0</v>
      </c>
    </row>
    <row r="134" spans="1:7" ht="20.399999999999999" outlineLevel="7" x14ac:dyDescent="0.25">
      <c r="A134" s="26" t="s">
        <v>189</v>
      </c>
      <c r="B134" s="27" t="s">
        <v>190</v>
      </c>
      <c r="C134" s="28">
        <v>11107368.76</v>
      </c>
      <c r="D134" s="28">
        <v>11107341.76</v>
      </c>
      <c r="E134" s="29">
        <f t="shared" si="17"/>
        <v>0.99999756918127203</v>
      </c>
      <c r="F134" s="28">
        <v>0</v>
      </c>
      <c r="G134" s="28">
        <v>0</v>
      </c>
    </row>
    <row r="135" spans="1:7" ht="20.399999999999999" outlineLevel="7" x14ac:dyDescent="0.25">
      <c r="A135" s="26" t="s">
        <v>191</v>
      </c>
      <c r="B135" s="27" t="s">
        <v>192</v>
      </c>
      <c r="C135" s="28">
        <v>24473222.219999999</v>
      </c>
      <c r="D135" s="28">
        <v>12236611.109999999</v>
      </c>
      <c r="E135" s="29">
        <f>D135/C135</f>
        <v>0.5</v>
      </c>
      <c r="F135" s="28">
        <v>0</v>
      </c>
      <c r="G135" s="28">
        <v>0</v>
      </c>
    </row>
    <row r="136" spans="1:7" ht="51" outlineLevel="1" x14ac:dyDescent="0.25">
      <c r="A136" s="37" t="s">
        <v>193</v>
      </c>
      <c r="B136" s="38" t="s">
        <v>194</v>
      </c>
      <c r="C136" s="39">
        <v>93722500</v>
      </c>
      <c r="D136" s="39">
        <v>31329556.100000001</v>
      </c>
      <c r="E136" s="40">
        <f t="shared" ref="E136:E141" si="18">D136/C136</f>
        <v>0.33427998719624424</v>
      </c>
      <c r="F136" s="24">
        <v>860910.03</v>
      </c>
      <c r="G136" s="24">
        <v>829665.03</v>
      </c>
    </row>
    <row r="137" spans="1:7" ht="13.2" outlineLevel="1" x14ac:dyDescent="0.25">
      <c r="A137" s="1"/>
      <c r="B137" s="2" t="s">
        <v>604</v>
      </c>
      <c r="C137" s="3"/>
      <c r="D137" s="3"/>
      <c r="E137" s="5"/>
      <c r="F137" s="24"/>
      <c r="G137" s="24"/>
    </row>
    <row r="138" spans="1:7" ht="13.2" outlineLevel="1" x14ac:dyDescent="0.25">
      <c r="A138" s="6"/>
      <c r="B138" s="7" t="s">
        <v>605</v>
      </c>
      <c r="C138" s="8">
        <f>C142+554310.03</f>
        <v>860910.03</v>
      </c>
      <c r="D138" s="8">
        <v>829665.03</v>
      </c>
      <c r="E138" s="10">
        <f>D138/C138</f>
        <v>0.96370700896584982</v>
      </c>
      <c r="F138" s="24"/>
      <c r="G138" s="24"/>
    </row>
    <row r="139" spans="1:7" ht="13.2" outlineLevel="1" x14ac:dyDescent="0.25">
      <c r="A139" s="6"/>
      <c r="B139" s="7" t="s">
        <v>606</v>
      </c>
      <c r="C139" s="8">
        <f>C143+C144+C145+C146+C147+C148+C149+C150+C152+576934.93</f>
        <v>92861589.969999999</v>
      </c>
      <c r="D139" s="8">
        <v>30499891.07</v>
      </c>
      <c r="E139" s="10">
        <f>D139/C139</f>
        <v>0.32844463550380021</v>
      </c>
      <c r="F139" s="24"/>
      <c r="G139" s="24"/>
    </row>
    <row r="140" spans="1:7" ht="13.2" outlineLevel="1" x14ac:dyDescent="0.25">
      <c r="A140" s="1"/>
      <c r="B140" s="2" t="s">
        <v>607</v>
      </c>
      <c r="C140" s="3">
        <f>C136-C139-C138</f>
        <v>1.1641532182693481E-9</v>
      </c>
      <c r="D140" s="3">
        <f>D136-D139-D138</f>
        <v>1.1641532182693481E-9</v>
      </c>
      <c r="E140" s="11"/>
      <c r="F140" s="24"/>
      <c r="G140" s="24"/>
    </row>
    <row r="141" spans="1:7" ht="40.799999999999997" outlineLevel="2" x14ac:dyDescent="0.25">
      <c r="A141" s="22" t="s">
        <v>195</v>
      </c>
      <c r="B141" s="23" t="s">
        <v>196</v>
      </c>
      <c r="C141" s="24">
        <v>35932700</v>
      </c>
      <c r="D141" s="24">
        <v>24244496.600000001</v>
      </c>
      <c r="E141" s="25">
        <f t="shared" si="18"/>
        <v>0.67471958967736911</v>
      </c>
      <c r="F141" s="24">
        <v>306600</v>
      </c>
      <c r="G141" s="24">
        <v>275355</v>
      </c>
    </row>
    <row r="142" spans="1:7" ht="20.399999999999999" outlineLevel="7" x14ac:dyDescent="0.25">
      <c r="A142" s="26" t="s">
        <v>197</v>
      </c>
      <c r="B142" s="27" t="s">
        <v>198</v>
      </c>
      <c r="C142" s="28">
        <v>306600</v>
      </c>
      <c r="D142" s="28">
        <v>275355</v>
      </c>
      <c r="E142" s="29">
        <f>D142/C142</f>
        <v>0.89809197651663408</v>
      </c>
      <c r="F142" s="28">
        <v>306600</v>
      </c>
      <c r="G142" s="28">
        <v>275355</v>
      </c>
    </row>
    <row r="143" spans="1:7" ht="20.399999999999999" outlineLevel="7" x14ac:dyDescent="0.25">
      <c r="A143" s="26" t="s">
        <v>199</v>
      </c>
      <c r="B143" s="27" t="s">
        <v>200</v>
      </c>
      <c r="C143" s="28">
        <v>5447700</v>
      </c>
      <c r="D143" s="28">
        <v>3261485.39</v>
      </c>
      <c r="E143" s="29">
        <f>D143/C143</f>
        <v>0.59869034454907577</v>
      </c>
      <c r="F143" s="28">
        <v>0</v>
      </c>
      <c r="G143" s="28">
        <v>0</v>
      </c>
    </row>
    <row r="144" spans="1:7" ht="20.399999999999999" outlineLevel="7" x14ac:dyDescent="0.25">
      <c r="A144" s="26" t="s">
        <v>201</v>
      </c>
      <c r="B144" s="27" t="s">
        <v>202</v>
      </c>
      <c r="C144" s="28">
        <v>865700</v>
      </c>
      <c r="D144" s="28">
        <v>250540</v>
      </c>
      <c r="E144" s="29">
        <f t="shared" ref="E144:E148" si="19">D144/C144</f>
        <v>0.2894074159639598</v>
      </c>
      <c r="F144" s="28">
        <v>0</v>
      </c>
      <c r="G144" s="28">
        <v>0</v>
      </c>
    </row>
    <row r="145" spans="1:7" ht="81.599999999999994" outlineLevel="7" x14ac:dyDescent="0.25">
      <c r="A145" s="26" t="s">
        <v>203</v>
      </c>
      <c r="B145" s="32" t="s">
        <v>204</v>
      </c>
      <c r="C145" s="28">
        <v>25747200</v>
      </c>
      <c r="D145" s="28">
        <v>17980310</v>
      </c>
      <c r="E145" s="29">
        <f t="shared" si="19"/>
        <v>0.69834040206313697</v>
      </c>
      <c r="F145" s="28">
        <v>0</v>
      </c>
      <c r="G145" s="28">
        <v>0</v>
      </c>
    </row>
    <row r="146" spans="1:7" ht="81.599999999999994" outlineLevel="7" x14ac:dyDescent="0.25">
      <c r="A146" s="26" t="s">
        <v>205</v>
      </c>
      <c r="B146" s="32" t="s">
        <v>206</v>
      </c>
      <c r="C146" s="28">
        <v>763800</v>
      </c>
      <c r="D146" s="28">
        <v>523981</v>
      </c>
      <c r="E146" s="29">
        <f t="shared" si="19"/>
        <v>0.68601859125425502</v>
      </c>
      <c r="F146" s="28">
        <v>0</v>
      </c>
      <c r="G146" s="28">
        <v>0</v>
      </c>
    </row>
    <row r="147" spans="1:7" ht="81.599999999999994" outlineLevel="7" x14ac:dyDescent="0.25">
      <c r="A147" s="26" t="s">
        <v>207</v>
      </c>
      <c r="B147" s="32" t="s">
        <v>208</v>
      </c>
      <c r="C147" s="28">
        <v>80000</v>
      </c>
      <c r="D147" s="28">
        <v>80000</v>
      </c>
      <c r="E147" s="29">
        <f t="shared" si="19"/>
        <v>1</v>
      </c>
      <c r="F147" s="28">
        <v>0</v>
      </c>
      <c r="G147" s="28">
        <v>0</v>
      </c>
    </row>
    <row r="148" spans="1:7" ht="40.799999999999997" outlineLevel="7" x14ac:dyDescent="0.25">
      <c r="A148" s="26" t="s">
        <v>209</v>
      </c>
      <c r="B148" s="27" t="s">
        <v>210</v>
      </c>
      <c r="C148" s="28">
        <v>180000</v>
      </c>
      <c r="D148" s="28">
        <v>0</v>
      </c>
      <c r="E148" s="29">
        <f t="shared" si="19"/>
        <v>0</v>
      </c>
      <c r="F148" s="28">
        <v>0</v>
      </c>
      <c r="G148" s="28">
        <v>0</v>
      </c>
    </row>
    <row r="149" spans="1:7" ht="132.6" outlineLevel="7" x14ac:dyDescent="0.25">
      <c r="A149" s="26" t="s">
        <v>211</v>
      </c>
      <c r="B149" s="32" t="s">
        <v>212</v>
      </c>
      <c r="C149" s="28">
        <v>2389200</v>
      </c>
      <c r="D149" s="28">
        <v>1791900</v>
      </c>
      <c r="E149" s="29">
        <f>D149/C149</f>
        <v>0.75</v>
      </c>
      <c r="F149" s="28">
        <v>0</v>
      </c>
      <c r="G149" s="28">
        <v>0</v>
      </c>
    </row>
    <row r="150" spans="1:7" ht="20.399999999999999" outlineLevel="7" x14ac:dyDescent="0.25">
      <c r="A150" s="26" t="s">
        <v>213</v>
      </c>
      <c r="B150" s="27" t="s">
        <v>214</v>
      </c>
      <c r="C150" s="28">
        <v>152500</v>
      </c>
      <c r="D150" s="28">
        <v>80925.210000000006</v>
      </c>
      <c r="E150" s="29">
        <f>D150/C150</f>
        <v>0.53065711475409838</v>
      </c>
      <c r="F150" s="28">
        <v>0</v>
      </c>
      <c r="G150" s="28">
        <v>0</v>
      </c>
    </row>
    <row r="151" spans="1:7" ht="61.2" outlineLevel="2" x14ac:dyDescent="0.25">
      <c r="A151" s="22" t="s">
        <v>215</v>
      </c>
      <c r="B151" s="33" t="s">
        <v>216</v>
      </c>
      <c r="C151" s="24">
        <v>57789800</v>
      </c>
      <c r="D151" s="24">
        <v>7085059.5</v>
      </c>
      <c r="E151" s="25">
        <f t="shared" ref="E151" si="20">D151/C151</f>
        <v>0.1226005194688336</v>
      </c>
      <c r="F151" s="24">
        <v>554310.03</v>
      </c>
      <c r="G151" s="24">
        <v>554310.03</v>
      </c>
    </row>
    <row r="152" spans="1:7" ht="30.6" outlineLevel="7" x14ac:dyDescent="0.25">
      <c r="A152" s="26" t="s">
        <v>217</v>
      </c>
      <c r="B152" s="27" t="s">
        <v>218</v>
      </c>
      <c r="C152" s="28">
        <v>56658555.039999999</v>
      </c>
      <c r="D152" s="28">
        <v>5953814.54</v>
      </c>
      <c r="E152" s="29">
        <f>D152/C152</f>
        <v>0.10508235756800903</v>
      </c>
      <c r="F152" s="28">
        <v>0</v>
      </c>
      <c r="G152" s="28">
        <v>0</v>
      </c>
    </row>
    <row r="153" spans="1:7" ht="30.6" outlineLevel="7" x14ac:dyDescent="0.25">
      <c r="A153" s="26" t="s">
        <v>219</v>
      </c>
      <c r="B153" s="27" t="s">
        <v>218</v>
      </c>
      <c r="C153" s="28">
        <v>1131244.96</v>
      </c>
      <c r="D153" s="28">
        <v>1131244.96</v>
      </c>
      <c r="E153" s="29">
        <f>D153/C153</f>
        <v>1</v>
      </c>
      <c r="F153" s="28">
        <v>554310.03</v>
      </c>
      <c r="G153" s="28">
        <v>554310.03</v>
      </c>
    </row>
    <row r="154" spans="1:7" ht="30.6" x14ac:dyDescent="0.25">
      <c r="A154" s="37" t="s">
        <v>220</v>
      </c>
      <c r="B154" s="38" t="s">
        <v>221</v>
      </c>
      <c r="C154" s="39">
        <v>68006956.859999999</v>
      </c>
      <c r="D154" s="39">
        <v>42720207.57</v>
      </c>
      <c r="E154" s="40">
        <f t="shared" ref="E154:E160" si="21">D154/C154</f>
        <v>0.62817408015983378</v>
      </c>
      <c r="F154" s="24">
        <v>0</v>
      </c>
      <c r="G154" s="24">
        <v>0</v>
      </c>
    </row>
    <row r="155" spans="1:7" ht="20.399999999999999" outlineLevel="1" x14ac:dyDescent="0.25">
      <c r="A155" s="37" t="s">
        <v>222</v>
      </c>
      <c r="B155" s="38" t="s">
        <v>223</v>
      </c>
      <c r="C155" s="39">
        <v>60236780.920000002</v>
      </c>
      <c r="D155" s="39">
        <v>39052150.899999999</v>
      </c>
      <c r="E155" s="40">
        <f t="shared" si="21"/>
        <v>0.64831072151522928</v>
      </c>
      <c r="F155" s="24">
        <v>0</v>
      </c>
      <c r="G155" s="24">
        <v>0</v>
      </c>
    </row>
    <row r="156" spans="1:7" ht="13.2" outlineLevel="1" x14ac:dyDescent="0.25">
      <c r="A156" s="1"/>
      <c r="B156" s="2" t="s">
        <v>604</v>
      </c>
      <c r="C156" s="3"/>
      <c r="D156" s="3"/>
      <c r="E156" s="5"/>
      <c r="F156" s="24"/>
      <c r="G156" s="24"/>
    </row>
    <row r="157" spans="1:7" ht="13.2" outlineLevel="1" x14ac:dyDescent="0.25">
      <c r="A157" s="6"/>
      <c r="B157" s="7" t="s">
        <v>605</v>
      </c>
      <c r="C157" s="8"/>
      <c r="D157" s="8"/>
      <c r="E157" s="10"/>
      <c r="F157" s="24"/>
      <c r="G157" s="24"/>
    </row>
    <row r="158" spans="1:7" ht="13.2" outlineLevel="1" x14ac:dyDescent="0.25">
      <c r="A158" s="6"/>
      <c r="B158" s="7" t="s">
        <v>606</v>
      </c>
      <c r="C158" s="8">
        <v>0</v>
      </c>
      <c r="D158" s="8">
        <v>0</v>
      </c>
      <c r="E158" s="10"/>
      <c r="F158" s="24"/>
      <c r="G158" s="24"/>
    </row>
    <row r="159" spans="1:7" ht="13.2" outlineLevel="1" x14ac:dyDescent="0.25">
      <c r="A159" s="1"/>
      <c r="B159" s="2" t="s">
        <v>607</v>
      </c>
      <c r="C159" s="3">
        <f>C155-C157-C158</f>
        <v>60236780.920000002</v>
      </c>
      <c r="D159" s="3">
        <f>D155-D157-D158</f>
        <v>39052150.899999999</v>
      </c>
      <c r="E159" s="11">
        <f>D159/C159</f>
        <v>0.64831072151522928</v>
      </c>
      <c r="F159" s="24"/>
      <c r="G159" s="24"/>
    </row>
    <row r="160" spans="1:7" ht="20.399999999999999" outlineLevel="2" x14ac:dyDescent="0.25">
      <c r="A160" s="22" t="s">
        <v>224</v>
      </c>
      <c r="B160" s="23" t="s">
        <v>225</v>
      </c>
      <c r="C160" s="24">
        <v>11946352.970000001</v>
      </c>
      <c r="D160" s="24">
        <v>5433319.2400000002</v>
      </c>
      <c r="E160" s="25">
        <f t="shared" si="21"/>
        <v>0.45480986989454403</v>
      </c>
      <c r="F160" s="24">
        <v>0</v>
      </c>
      <c r="G160" s="24">
        <v>0</v>
      </c>
    </row>
    <row r="161" spans="1:7" ht="20.399999999999999" outlineLevel="7" x14ac:dyDescent="0.25">
      <c r="A161" s="26" t="s">
        <v>226</v>
      </c>
      <c r="B161" s="27" t="s">
        <v>13</v>
      </c>
      <c r="C161" s="28">
        <v>6261000</v>
      </c>
      <c r="D161" s="28">
        <v>4682000</v>
      </c>
      <c r="E161" s="29">
        <f>D161/C161</f>
        <v>0.74780386519725284</v>
      </c>
      <c r="F161" s="28">
        <v>0</v>
      </c>
      <c r="G161" s="28">
        <v>0</v>
      </c>
    </row>
    <row r="162" spans="1:7" ht="20.399999999999999" outlineLevel="7" x14ac:dyDescent="0.25">
      <c r="A162" s="26" t="s">
        <v>227</v>
      </c>
      <c r="B162" s="27" t="s">
        <v>228</v>
      </c>
      <c r="C162" s="28">
        <v>172500</v>
      </c>
      <c r="D162" s="28">
        <v>0</v>
      </c>
      <c r="E162" s="29">
        <f>D162/C162</f>
        <v>0</v>
      </c>
      <c r="F162" s="28">
        <v>0</v>
      </c>
      <c r="G162" s="28">
        <v>0</v>
      </c>
    </row>
    <row r="163" spans="1:7" ht="30.6" outlineLevel="7" x14ac:dyDescent="0.25">
      <c r="A163" s="26" t="s">
        <v>229</v>
      </c>
      <c r="B163" s="27" t="s">
        <v>230</v>
      </c>
      <c r="C163" s="28">
        <v>1217852.97</v>
      </c>
      <c r="D163" s="28">
        <v>0</v>
      </c>
      <c r="E163" s="29">
        <f t="shared" ref="E163:E165" si="22">D163/C163</f>
        <v>0</v>
      </c>
      <c r="F163" s="28">
        <v>0</v>
      </c>
      <c r="G163" s="28">
        <v>0</v>
      </c>
    </row>
    <row r="164" spans="1:7" ht="30.6" outlineLevel="7" x14ac:dyDescent="0.25">
      <c r="A164" s="26" t="s">
        <v>231</v>
      </c>
      <c r="B164" s="27" t="s">
        <v>232</v>
      </c>
      <c r="C164" s="28">
        <v>100000</v>
      </c>
      <c r="D164" s="28">
        <v>83260</v>
      </c>
      <c r="E164" s="29">
        <f t="shared" si="22"/>
        <v>0.83260000000000001</v>
      </c>
      <c r="F164" s="28">
        <v>0</v>
      </c>
      <c r="G164" s="28">
        <v>0</v>
      </c>
    </row>
    <row r="165" spans="1:7" ht="40.799999999999997" outlineLevel="7" x14ac:dyDescent="0.25">
      <c r="A165" s="26" t="s">
        <v>233</v>
      </c>
      <c r="B165" s="27" t="s">
        <v>234</v>
      </c>
      <c r="C165" s="28">
        <v>1195000</v>
      </c>
      <c r="D165" s="28">
        <v>668059.24</v>
      </c>
      <c r="E165" s="29">
        <f t="shared" si="22"/>
        <v>0.55904538912133894</v>
      </c>
      <c r="F165" s="28">
        <v>0</v>
      </c>
      <c r="G165" s="28">
        <v>0</v>
      </c>
    </row>
    <row r="166" spans="1:7" ht="20.399999999999999" outlineLevel="7" x14ac:dyDescent="0.25">
      <c r="A166" s="26" t="s">
        <v>235</v>
      </c>
      <c r="B166" s="27" t="s">
        <v>236</v>
      </c>
      <c r="C166" s="28">
        <v>3000000</v>
      </c>
      <c r="D166" s="28">
        <v>0</v>
      </c>
      <c r="E166" s="29">
        <f>D166/C166</f>
        <v>0</v>
      </c>
      <c r="F166" s="28">
        <v>0</v>
      </c>
      <c r="G166" s="28">
        <v>0</v>
      </c>
    </row>
    <row r="167" spans="1:7" ht="20.399999999999999" outlineLevel="2" x14ac:dyDescent="0.25">
      <c r="A167" s="22" t="s">
        <v>237</v>
      </c>
      <c r="B167" s="23" t="s">
        <v>238</v>
      </c>
      <c r="C167" s="24">
        <v>1740850</v>
      </c>
      <c r="D167" s="24">
        <v>1283262</v>
      </c>
      <c r="E167" s="25">
        <f t="shared" ref="E167:E175" si="23">D167/C167</f>
        <v>0.73714679610535083</v>
      </c>
      <c r="F167" s="24">
        <v>0</v>
      </c>
      <c r="G167" s="24">
        <v>0</v>
      </c>
    </row>
    <row r="168" spans="1:7" ht="40.799999999999997" outlineLevel="7" x14ac:dyDescent="0.25">
      <c r="A168" s="26" t="s">
        <v>239</v>
      </c>
      <c r="B168" s="27" t="s">
        <v>240</v>
      </c>
      <c r="C168" s="28">
        <v>1740850</v>
      </c>
      <c r="D168" s="28">
        <v>1283262</v>
      </c>
      <c r="E168" s="30">
        <f t="shared" si="23"/>
        <v>0.73714679610535083</v>
      </c>
      <c r="F168" s="28">
        <v>0</v>
      </c>
      <c r="G168" s="28">
        <v>0</v>
      </c>
    </row>
    <row r="169" spans="1:7" ht="20.399999999999999" outlineLevel="2" x14ac:dyDescent="0.25">
      <c r="A169" s="22" t="s">
        <v>241</v>
      </c>
      <c r="B169" s="23" t="s">
        <v>242</v>
      </c>
      <c r="C169" s="24">
        <v>33900</v>
      </c>
      <c r="D169" s="24">
        <v>22083.95</v>
      </c>
      <c r="E169" s="25">
        <f t="shared" si="23"/>
        <v>0.65144395280235989</v>
      </c>
      <c r="F169" s="24">
        <v>0</v>
      </c>
      <c r="G169" s="24">
        <v>0</v>
      </c>
    </row>
    <row r="170" spans="1:7" ht="20.399999999999999" outlineLevel="7" x14ac:dyDescent="0.25">
      <c r="A170" s="26" t="s">
        <v>243</v>
      </c>
      <c r="B170" s="27" t="s">
        <v>244</v>
      </c>
      <c r="C170" s="28">
        <v>33900</v>
      </c>
      <c r="D170" s="28">
        <v>22083.95</v>
      </c>
      <c r="E170" s="30">
        <f t="shared" si="23"/>
        <v>0.65144395280235989</v>
      </c>
      <c r="F170" s="28">
        <v>0</v>
      </c>
      <c r="G170" s="28">
        <v>0</v>
      </c>
    </row>
    <row r="171" spans="1:7" ht="20.399999999999999" outlineLevel="2" x14ac:dyDescent="0.25">
      <c r="A171" s="22" t="s">
        <v>245</v>
      </c>
      <c r="B171" s="23" t="s">
        <v>246</v>
      </c>
      <c r="C171" s="24">
        <v>50900</v>
      </c>
      <c r="D171" s="24">
        <v>0</v>
      </c>
      <c r="E171" s="25">
        <f t="shared" si="23"/>
        <v>0</v>
      </c>
      <c r="F171" s="24">
        <v>0</v>
      </c>
      <c r="G171" s="24">
        <v>0</v>
      </c>
    </row>
    <row r="172" spans="1:7" ht="20.399999999999999" outlineLevel="7" x14ac:dyDescent="0.25">
      <c r="A172" s="26" t="s">
        <v>247</v>
      </c>
      <c r="B172" s="27" t="s">
        <v>248</v>
      </c>
      <c r="C172" s="28">
        <v>50900</v>
      </c>
      <c r="D172" s="28">
        <v>0</v>
      </c>
      <c r="E172" s="30">
        <f t="shared" si="23"/>
        <v>0</v>
      </c>
      <c r="F172" s="28">
        <v>0</v>
      </c>
      <c r="G172" s="28">
        <v>0</v>
      </c>
    </row>
    <row r="173" spans="1:7" ht="20.399999999999999" outlineLevel="2" x14ac:dyDescent="0.25">
      <c r="A173" s="22" t="s">
        <v>249</v>
      </c>
      <c r="B173" s="23" t="s">
        <v>250</v>
      </c>
      <c r="C173" s="24">
        <v>1078522</v>
      </c>
      <c r="D173" s="24">
        <v>102815.56</v>
      </c>
      <c r="E173" s="25">
        <f t="shared" si="23"/>
        <v>9.5330053536228282E-2</v>
      </c>
      <c r="F173" s="24">
        <v>0</v>
      </c>
      <c r="G173" s="24">
        <v>0</v>
      </c>
    </row>
    <row r="174" spans="1:7" ht="30.6" outlineLevel="7" x14ac:dyDescent="0.25">
      <c r="A174" s="26" t="s">
        <v>251</v>
      </c>
      <c r="B174" s="27" t="s">
        <v>252</v>
      </c>
      <c r="C174" s="28">
        <v>1078522</v>
      </c>
      <c r="D174" s="28">
        <v>102815.56</v>
      </c>
      <c r="E174" s="30">
        <f t="shared" si="23"/>
        <v>9.5330053536228282E-2</v>
      </c>
      <c r="F174" s="28">
        <v>0</v>
      </c>
      <c r="G174" s="28">
        <v>0</v>
      </c>
    </row>
    <row r="175" spans="1:7" ht="30.6" outlineLevel="2" x14ac:dyDescent="0.25">
      <c r="A175" s="22" t="s">
        <v>253</v>
      </c>
      <c r="B175" s="23" t="s">
        <v>254</v>
      </c>
      <c r="C175" s="24">
        <v>45386255.950000003</v>
      </c>
      <c r="D175" s="24">
        <v>32210670.149999999</v>
      </c>
      <c r="E175" s="25">
        <f t="shared" si="23"/>
        <v>0.70970097611675753</v>
      </c>
      <c r="F175" s="24">
        <v>0</v>
      </c>
      <c r="G175" s="24">
        <v>0</v>
      </c>
    </row>
    <row r="176" spans="1:7" ht="20.399999999999999" outlineLevel="7" x14ac:dyDescent="0.25">
      <c r="A176" s="26" t="s">
        <v>255</v>
      </c>
      <c r="B176" s="27" t="s">
        <v>13</v>
      </c>
      <c r="C176" s="28">
        <v>44668255.950000003</v>
      </c>
      <c r="D176" s="28">
        <v>31492670.149999999</v>
      </c>
      <c r="E176" s="29">
        <f>D176/C176</f>
        <v>0.70503469365922256</v>
      </c>
      <c r="F176" s="28">
        <v>0</v>
      </c>
      <c r="G176" s="28">
        <v>0</v>
      </c>
    </row>
    <row r="177" spans="1:7" ht="20.399999999999999" outlineLevel="7" x14ac:dyDescent="0.25">
      <c r="A177" s="26" t="s">
        <v>256</v>
      </c>
      <c r="B177" s="27" t="s">
        <v>257</v>
      </c>
      <c r="C177" s="28">
        <v>718000</v>
      </c>
      <c r="D177" s="28">
        <v>718000</v>
      </c>
      <c r="E177" s="29">
        <f>D177/C177</f>
        <v>1</v>
      </c>
      <c r="F177" s="28">
        <v>0</v>
      </c>
      <c r="G177" s="28">
        <v>0</v>
      </c>
    </row>
    <row r="178" spans="1:7" ht="20.399999999999999" outlineLevel="1" x14ac:dyDescent="0.25">
      <c r="A178" s="37" t="s">
        <v>258</v>
      </c>
      <c r="B178" s="38" t="s">
        <v>259</v>
      </c>
      <c r="C178" s="39">
        <v>7770175.9400000004</v>
      </c>
      <c r="D178" s="39">
        <v>3668056.67</v>
      </c>
      <c r="E178" s="40">
        <f t="shared" ref="E178:E183" si="24">D178/C178</f>
        <v>0.47206867622099169</v>
      </c>
      <c r="F178" s="24">
        <v>0</v>
      </c>
      <c r="G178" s="24">
        <v>0</v>
      </c>
    </row>
    <row r="179" spans="1:7" ht="13.2" outlineLevel="1" x14ac:dyDescent="0.25">
      <c r="A179" s="1"/>
      <c r="B179" s="2" t="s">
        <v>604</v>
      </c>
      <c r="C179" s="3"/>
      <c r="D179" s="3"/>
      <c r="E179" s="5"/>
      <c r="F179" s="24"/>
      <c r="G179" s="24"/>
    </row>
    <row r="180" spans="1:7" ht="13.2" outlineLevel="1" x14ac:dyDescent="0.25">
      <c r="A180" s="6"/>
      <c r="B180" s="7" t="s">
        <v>605</v>
      </c>
      <c r="C180" s="8"/>
      <c r="D180" s="8"/>
      <c r="E180" s="10"/>
      <c r="F180" s="24"/>
      <c r="G180" s="24"/>
    </row>
    <row r="181" spans="1:7" ht="13.2" outlineLevel="1" x14ac:dyDescent="0.25">
      <c r="A181" s="6"/>
      <c r="B181" s="7" t="s">
        <v>606</v>
      </c>
      <c r="C181" s="8">
        <v>1733800</v>
      </c>
      <c r="D181" s="8"/>
      <c r="E181" s="10">
        <f>D181/C181</f>
        <v>0</v>
      </c>
      <c r="F181" s="24"/>
      <c r="G181" s="24"/>
    </row>
    <row r="182" spans="1:7" ht="13.2" outlineLevel="1" x14ac:dyDescent="0.25">
      <c r="A182" s="1"/>
      <c r="B182" s="2" t="s">
        <v>607</v>
      </c>
      <c r="C182" s="3">
        <f>C178-C180-C181</f>
        <v>6036375.9400000004</v>
      </c>
      <c r="D182" s="3">
        <f>D178-D180-D181</f>
        <v>3668056.67</v>
      </c>
      <c r="E182" s="11">
        <f>D182/C182</f>
        <v>0.60765875194976671</v>
      </c>
      <c r="F182" s="24"/>
      <c r="G182" s="24"/>
    </row>
    <row r="183" spans="1:7" ht="20.399999999999999" outlineLevel="2" x14ac:dyDescent="0.25">
      <c r="A183" s="22" t="s">
        <v>260</v>
      </c>
      <c r="B183" s="23" t="s">
        <v>261</v>
      </c>
      <c r="C183" s="24">
        <v>2123750</v>
      </c>
      <c r="D183" s="24">
        <v>98000</v>
      </c>
      <c r="E183" s="25">
        <f t="shared" si="24"/>
        <v>4.6144791053560917E-2</v>
      </c>
      <c r="F183" s="24">
        <v>0</v>
      </c>
      <c r="G183" s="24">
        <v>0</v>
      </c>
    </row>
    <row r="184" spans="1:7" ht="20.399999999999999" outlineLevel="7" x14ac:dyDescent="0.25">
      <c r="A184" s="26" t="s">
        <v>262</v>
      </c>
      <c r="B184" s="27" t="s">
        <v>263</v>
      </c>
      <c r="C184" s="28">
        <v>197300</v>
      </c>
      <c r="D184" s="28">
        <v>98000</v>
      </c>
      <c r="E184" s="29">
        <f>D184/C184</f>
        <v>0.49670552458185502</v>
      </c>
      <c r="F184" s="28">
        <v>0</v>
      </c>
      <c r="G184" s="28">
        <v>0</v>
      </c>
    </row>
    <row r="185" spans="1:7" ht="20.399999999999999" outlineLevel="7" x14ac:dyDescent="0.25">
      <c r="A185" s="26" t="s">
        <v>264</v>
      </c>
      <c r="B185" s="27" t="s">
        <v>265</v>
      </c>
      <c r="C185" s="28">
        <v>1926450</v>
      </c>
      <c r="D185" s="28">
        <v>0</v>
      </c>
      <c r="E185" s="29">
        <f>D185/C185</f>
        <v>0</v>
      </c>
      <c r="F185" s="28">
        <v>0</v>
      </c>
      <c r="G185" s="28">
        <v>0</v>
      </c>
    </row>
    <row r="186" spans="1:7" ht="30.6" outlineLevel="2" x14ac:dyDescent="0.25">
      <c r="A186" s="22" t="s">
        <v>266</v>
      </c>
      <c r="B186" s="23" t="s">
        <v>267</v>
      </c>
      <c r="C186" s="24">
        <v>260000</v>
      </c>
      <c r="D186" s="24">
        <v>194274.98</v>
      </c>
      <c r="E186" s="25">
        <f t="shared" ref="E186:E196" si="25">D186/C186</f>
        <v>0.74721146153846163</v>
      </c>
      <c r="F186" s="24">
        <v>0</v>
      </c>
      <c r="G186" s="24">
        <v>0</v>
      </c>
    </row>
    <row r="187" spans="1:7" ht="30.6" outlineLevel="7" x14ac:dyDescent="0.25">
      <c r="A187" s="26" t="s">
        <v>268</v>
      </c>
      <c r="B187" s="27" t="s">
        <v>269</v>
      </c>
      <c r="C187" s="28">
        <v>260000</v>
      </c>
      <c r="D187" s="28">
        <v>194274.98</v>
      </c>
      <c r="E187" s="30">
        <f t="shared" si="25"/>
        <v>0.74721146153846163</v>
      </c>
      <c r="F187" s="28">
        <v>0</v>
      </c>
      <c r="G187" s="28">
        <v>0</v>
      </c>
    </row>
    <row r="188" spans="1:7" ht="20.399999999999999" outlineLevel="2" x14ac:dyDescent="0.25">
      <c r="A188" s="22" t="s">
        <v>270</v>
      </c>
      <c r="B188" s="23" t="s">
        <v>271</v>
      </c>
      <c r="C188" s="24">
        <v>470000</v>
      </c>
      <c r="D188" s="24">
        <v>16830</v>
      </c>
      <c r="E188" s="25">
        <f t="shared" si="25"/>
        <v>3.5808510638297875E-2</v>
      </c>
      <c r="F188" s="24">
        <v>0</v>
      </c>
      <c r="G188" s="24">
        <v>0</v>
      </c>
    </row>
    <row r="189" spans="1:7" ht="20.399999999999999" outlineLevel="7" x14ac:dyDescent="0.25">
      <c r="A189" s="26" t="s">
        <v>272</v>
      </c>
      <c r="B189" s="27" t="s">
        <v>273</v>
      </c>
      <c r="C189" s="28">
        <v>470000</v>
      </c>
      <c r="D189" s="28">
        <v>16830</v>
      </c>
      <c r="E189" s="30">
        <f t="shared" si="25"/>
        <v>3.5808510638297875E-2</v>
      </c>
      <c r="F189" s="28">
        <v>0</v>
      </c>
      <c r="G189" s="28">
        <v>0</v>
      </c>
    </row>
    <row r="190" spans="1:7" ht="20.399999999999999" outlineLevel="2" x14ac:dyDescent="0.25">
      <c r="A190" s="22" t="s">
        <v>274</v>
      </c>
      <c r="B190" s="23" t="s">
        <v>275</v>
      </c>
      <c r="C190" s="24">
        <v>30498</v>
      </c>
      <c r="D190" s="24">
        <v>10498</v>
      </c>
      <c r="E190" s="25">
        <f t="shared" si="25"/>
        <v>0.34421929306839794</v>
      </c>
      <c r="F190" s="24">
        <v>0</v>
      </c>
      <c r="G190" s="24">
        <v>0</v>
      </c>
    </row>
    <row r="191" spans="1:7" ht="20.399999999999999" outlineLevel="7" x14ac:dyDescent="0.25">
      <c r="A191" s="26" t="s">
        <v>276</v>
      </c>
      <c r="B191" s="27" t="s">
        <v>277</v>
      </c>
      <c r="C191" s="28">
        <v>30498</v>
      </c>
      <c r="D191" s="28">
        <v>10498</v>
      </c>
      <c r="E191" s="30">
        <f t="shared" si="25"/>
        <v>0.34421929306839794</v>
      </c>
      <c r="F191" s="28">
        <v>0</v>
      </c>
      <c r="G191" s="28">
        <v>0</v>
      </c>
    </row>
    <row r="192" spans="1:7" ht="20.399999999999999" outlineLevel="2" x14ac:dyDescent="0.25">
      <c r="A192" s="22" t="s">
        <v>278</v>
      </c>
      <c r="B192" s="23" t="s">
        <v>279</v>
      </c>
      <c r="C192" s="24">
        <v>116502</v>
      </c>
      <c r="D192" s="24">
        <v>31502</v>
      </c>
      <c r="E192" s="25">
        <f t="shared" si="25"/>
        <v>0.27039879143705686</v>
      </c>
      <c r="F192" s="24">
        <v>0</v>
      </c>
      <c r="G192" s="24">
        <v>0</v>
      </c>
    </row>
    <row r="193" spans="1:7" ht="30.6" outlineLevel="7" x14ac:dyDescent="0.25">
      <c r="A193" s="26" t="s">
        <v>280</v>
      </c>
      <c r="B193" s="27" t="s">
        <v>281</v>
      </c>
      <c r="C193" s="28">
        <v>116502</v>
      </c>
      <c r="D193" s="28">
        <v>31502</v>
      </c>
      <c r="E193" s="30">
        <f t="shared" si="25"/>
        <v>0.27039879143705686</v>
      </c>
      <c r="F193" s="28">
        <v>0</v>
      </c>
      <c r="G193" s="28">
        <v>0</v>
      </c>
    </row>
    <row r="194" spans="1:7" ht="20.399999999999999" outlineLevel="2" x14ac:dyDescent="0.25">
      <c r="A194" s="22" t="s">
        <v>282</v>
      </c>
      <c r="B194" s="23" t="s">
        <v>138</v>
      </c>
      <c r="C194" s="24">
        <v>1078700</v>
      </c>
      <c r="D194" s="24">
        <v>893590</v>
      </c>
      <c r="E194" s="25">
        <f t="shared" si="25"/>
        <v>0.82839529062760731</v>
      </c>
      <c r="F194" s="24">
        <v>0</v>
      </c>
      <c r="G194" s="24">
        <v>0</v>
      </c>
    </row>
    <row r="195" spans="1:7" ht="20.399999999999999" outlineLevel="7" x14ac:dyDescent="0.25">
      <c r="A195" s="26" t="s">
        <v>283</v>
      </c>
      <c r="B195" s="27" t="s">
        <v>284</v>
      </c>
      <c r="C195" s="28">
        <v>1078700</v>
      </c>
      <c r="D195" s="28">
        <v>893590</v>
      </c>
      <c r="E195" s="30">
        <f t="shared" si="25"/>
        <v>0.82839529062760731</v>
      </c>
      <c r="F195" s="28">
        <v>0</v>
      </c>
      <c r="G195" s="28">
        <v>0</v>
      </c>
    </row>
    <row r="196" spans="1:7" ht="40.799999999999997" outlineLevel="2" x14ac:dyDescent="0.25">
      <c r="A196" s="22" t="s">
        <v>285</v>
      </c>
      <c r="B196" s="23" t="s">
        <v>286</v>
      </c>
      <c r="C196" s="24">
        <v>3690725.94</v>
      </c>
      <c r="D196" s="24">
        <v>2423361.69</v>
      </c>
      <c r="E196" s="25">
        <f t="shared" si="25"/>
        <v>0.6566084096723801</v>
      </c>
      <c r="F196" s="24">
        <v>0</v>
      </c>
      <c r="G196" s="24">
        <v>0</v>
      </c>
    </row>
    <row r="197" spans="1:7" ht="20.399999999999999" outlineLevel="7" x14ac:dyDescent="0.25">
      <c r="A197" s="26" t="s">
        <v>287</v>
      </c>
      <c r="B197" s="27" t="s">
        <v>13</v>
      </c>
      <c r="C197" s="28">
        <v>2469175.94</v>
      </c>
      <c r="D197" s="28">
        <v>1646117.29</v>
      </c>
      <c r="E197" s="29">
        <f>D197/C197</f>
        <v>0.66666666531668861</v>
      </c>
      <c r="F197" s="28">
        <v>0</v>
      </c>
      <c r="G197" s="28">
        <v>0</v>
      </c>
    </row>
    <row r="198" spans="1:7" ht="20.399999999999999" outlineLevel="7" x14ac:dyDescent="0.25">
      <c r="A198" s="26" t="s">
        <v>288</v>
      </c>
      <c r="B198" s="27" t="s">
        <v>289</v>
      </c>
      <c r="C198" s="28">
        <v>1221550</v>
      </c>
      <c r="D198" s="28">
        <v>777244.4</v>
      </c>
      <c r="E198" s="29">
        <f>D198/C198</f>
        <v>0.63627718881748596</v>
      </c>
      <c r="F198" s="28">
        <v>0</v>
      </c>
      <c r="G198" s="28">
        <v>0</v>
      </c>
    </row>
    <row r="199" spans="1:7" ht="20.399999999999999" x14ac:dyDescent="0.25">
      <c r="A199" s="37" t="s">
        <v>290</v>
      </c>
      <c r="B199" s="38" t="s">
        <v>291</v>
      </c>
      <c r="C199" s="39">
        <v>199505809.55000001</v>
      </c>
      <c r="D199" s="39">
        <v>142038240.09999999</v>
      </c>
      <c r="E199" s="40">
        <f t="shared" ref="E199:E237" si="26">D199/C199</f>
        <v>0.71195039593271825</v>
      </c>
      <c r="F199" s="24">
        <v>4187499.94</v>
      </c>
      <c r="G199" s="24">
        <v>4187499.94</v>
      </c>
    </row>
    <row r="200" spans="1:7" ht="13.2" outlineLevel="1" x14ac:dyDescent="0.25">
      <c r="A200" s="37" t="s">
        <v>292</v>
      </c>
      <c r="B200" s="38" t="s">
        <v>293</v>
      </c>
      <c r="C200" s="39">
        <v>35753849.340000004</v>
      </c>
      <c r="D200" s="39">
        <v>25215462.129999999</v>
      </c>
      <c r="E200" s="40">
        <f t="shared" si="26"/>
        <v>0.70525167486763252</v>
      </c>
      <c r="F200" s="24">
        <v>0</v>
      </c>
      <c r="G200" s="24">
        <v>0</v>
      </c>
    </row>
    <row r="201" spans="1:7" ht="13.2" outlineLevel="1" x14ac:dyDescent="0.25">
      <c r="A201" s="1"/>
      <c r="B201" s="2" t="s">
        <v>604</v>
      </c>
      <c r="C201" s="3"/>
      <c r="D201" s="3"/>
      <c r="E201" s="5"/>
      <c r="F201" s="24"/>
      <c r="G201" s="24"/>
    </row>
    <row r="202" spans="1:7" ht="13.2" outlineLevel="1" x14ac:dyDescent="0.25">
      <c r="A202" s="6"/>
      <c r="B202" s="7" t="s">
        <v>605</v>
      </c>
      <c r="C202" s="8">
        <v>0</v>
      </c>
      <c r="D202" s="8">
        <v>0</v>
      </c>
      <c r="E202" s="10"/>
      <c r="F202" s="24"/>
      <c r="G202" s="24"/>
    </row>
    <row r="203" spans="1:7" ht="13.2" outlineLevel="1" x14ac:dyDescent="0.25">
      <c r="A203" s="6"/>
      <c r="B203" s="7" t="s">
        <v>606</v>
      </c>
      <c r="C203" s="8">
        <v>9250500</v>
      </c>
      <c r="D203" s="8">
        <v>6707196.0999999996</v>
      </c>
      <c r="E203" s="10">
        <f>D203/C203</f>
        <v>0.72506308848170364</v>
      </c>
      <c r="F203" s="24"/>
      <c r="G203" s="24"/>
    </row>
    <row r="204" spans="1:7" ht="13.2" outlineLevel="1" x14ac:dyDescent="0.25">
      <c r="A204" s="1"/>
      <c r="B204" s="2" t="s">
        <v>607</v>
      </c>
      <c r="C204" s="3">
        <f>C200-C202-C203</f>
        <v>26503349.340000004</v>
      </c>
      <c r="D204" s="3">
        <f>D200-D202-D203</f>
        <v>18508266.030000001</v>
      </c>
      <c r="E204" s="11">
        <f>D204/C204</f>
        <v>0.69833687027875091</v>
      </c>
      <c r="F204" s="24"/>
      <c r="G204" s="24"/>
    </row>
    <row r="205" spans="1:7" ht="20.399999999999999" outlineLevel="2" x14ac:dyDescent="0.25">
      <c r="A205" s="22" t="s">
        <v>294</v>
      </c>
      <c r="B205" s="23" t="s">
        <v>295</v>
      </c>
      <c r="C205" s="24">
        <v>18475254.059999999</v>
      </c>
      <c r="D205" s="24">
        <v>13040359.869999999</v>
      </c>
      <c r="E205" s="25">
        <f t="shared" si="26"/>
        <v>0.70582844639918307</v>
      </c>
      <c r="F205" s="24">
        <v>0</v>
      </c>
      <c r="G205" s="24">
        <v>0</v>
      </c>
    </row>
    <row r="206" spans="1:7" ht="20.399999999999999" outlineLevel="7" x14ac:dyDescent="0.25">
      <c r="A206" s="26" t="s">
        <v>296</v>
      </c>
      <c r="B206" s="27" t="s">
        <v>11</v>
      </c>
      <c r="C206" s="28">
        <v>18475254.059999999</v>
      </c>
      <c r="D206" s="28">
        <v>13040359.869999999</v>
      </c>
      <c r="E206" s="30">
        <f t="shared" si="26"/>
        <v>0.70582844639918307</v>
      </c>
      <c r="F206" s="28">
        <v>0</v>
      </c>
      <c r="G206" s="28">
        <v>0</v>
      </c>
    </row>
    <row r="207" spans="1:7" ht="20.399999999999999" outlineLevel="2" x14ac:dyDescent="0.25">
      <c r="A207" s="22" t="s">
        <v>297</v>
      </c>
      <c r="B207" s="23" t="s">
        <v>298</v>
      </c>
      <c r="C207" s="24">
        <v>941890</v>
      </c>
      <c r="D207" s="24">
        <v>941888.89</v>
      </c>
      <c r="E207" s="25">
        <f t="shared" si="26"/>
        <v>0.99999882151843633</v>
      </c>
      <c r="F207" s="24">
        <v>0</v>
      </c>
      <c r="G207" s="24">
        <v>0</v>
      </c>
    </row>
    <row r="208" spans="1:7" ht="30.6" outlineLevel="7" x14ac:dyDescent="0.25">
      <c r="A208" s="26" t="s">
        <v>299</v>
      </c>
      <c r="B208" s="27" t="s">
        <v>300</v>
      </c>
      <c r="C208" s="28">
        <v>941890</v>
      </c>
      <c r="D208" s="28">
        <v>941888.89</v>
      </c>
      <c r="E208" s="30">
        <f t="shared" si="26"/>
        <v>0.99999882151843633</v>
      </c>
      <c r="F208" s="28">
        <v>0</v>
      </c>
      <c r="G208" s="28">
        <v>0</v>
      </c>
    </row>
    <row r="209" spans="1:7" ht="20.399999999999999" outlineLevel="2" x14ac:dyDescent="0.25">
      <c r="A209" s="22" t="s">
        <v>301</v>
      </c>
      <c r="B209" s="23" t="s">
        <v>302</v>
      </c>
      <c r="C209" s="24">
        <v>169000</v>
      </c>
      <c r="D209" s="24">
        <v>155500</v>
      </c>
      <c r="E209" s="25">
        <f t="shared" si="26"/>
        <v>0.92011834319526631</v>
      </c>
      <c r="F209" s="24">
        <v>0</v>
      </c>
      <c r="G209" s="24">
        <v>0</v>
      </c>
    </row>
    <row r="210" spans="1:7" ht="20.399999999999999" outlineLevel="7" x14ac:dyDescent="0.25">
      <c r="A210" s="26" t="s">
        <v>303</v>
      </c>
      <c r="B210" s="27" t="s">
        <v>304</v>
      </c>
      <c r="C210" s="28">
        <v>169000</v>
      </c>
      <c r="D210" s="28">
        <v>155500</v>
      </c>
      <c r="E210" s="30">
        <f t="shared" si="26"/>
        <v>0.92011834319526631</v>
      </c>
      <c r="F210" s="28">
        <v>0</v>
      </c>
      <c r="G210" s="28">
        <v>0</v>
      </c>
    </row>
    <row r="211" spans="1:7" ht="20.399999999999999" outlineLevel="2" x14ac:dyDescent="0.25">
      <c r="A211" s="22" t="s">
        <v>305</v>
      </c>
      <c r="B211" s="23" t="s">
        <v>306</v>
      </c>
      <c r="C211" s="24">
        <v>15425600</v>
      </c>
      <c r="D211" s="24">
        <v>10335608.09</v>
      </c>
      <c r="E211" s="25">
        <f t="shared" si="26"/>
        <v>0.67002956708329009</v>
      </c>
      <c r="F211" s="24">
        <v>0</v>
      </c>
      <c r="G211" s="24">
        <v>0</v>
      </c>
    </row>
    <row r="212" spans="1:7" ht="61.2" outlineLevel="7" x14ac:dyDescent="0.25">
      <c r="A212" s="26" t="s">
        <v>307</v>
      </c>
      <c r="B212" s="32" t="s">
        <v>308</v>
      </c>
      <c r="C212" s="28">
        <v>15425600</v>
      </c>
      <c r="D212" s="28">
        <v>10335608.09</v>
      </c>
      <c r="E212" s="30">
        <f t="shared" si="26"/>
        <v>0.67002956708329009</v>
      </c>
      <c r="F212" s="28">
        <v>0</v>
      </c>
      <c r="G212" s="28">
        <v>0</v>
      </c>
    </row>
    <row r="213" spans="1:7" ht="30.6" outlineLevel="2" x14ac:dyDescent="0.25">
      <c r="A213" s="22" t="s">
        <v>309</v>
      </c>
      <c r="B213" s="23" t="s">
        <v>310</v>
      </c>
      <c r="C213" s="24">
        <v>300000</v>
      </c>
      <c r="D213" s="24">
        <v>300000</v>
      </c>
      <c r="E213" s="25">
        <f t="shared" si="26"/>
        <v>1</v>
      </c>
      <c r="F213" s="24">
        <v>0</v>
      </c>
      <c r="G213" s="24">
        <v>0</v>
      </c>
    </row>
    <row r="214" spans="1:7" ht="20.399999999999999" outlineLevel="7" x14ac:dyDescent="0.25">
      <c r="A214" s="26" t="s">
        <v>311</v>
      </c>
      <c r="B214" s="27" t="s">
        <v>312</v>
      </c>
      <c r="C214" s="28">
        <v>300000</v>
      </c>
      <c r="D214" s="28">
        <v>300000</v>
      </c>
      <c r="E214" s="30">
        <f t="shared" si="26"/>
        <v>1</v>
      </c>
      <c r="F214" s="28">
        <v>0</v>
      </c>
      <c r="G214" s="28">
        <v>0</v>
      </c>
    </row>
    <row r="215" spans="1:7" ht="13.2" outlineLevel="2" x14ac:dyDescent="0.25">
      <c r="A215" s="22" t="s">
        <v>313</v>
      </c>
      <c r="B215" s="23" t="s">
        <v>314</v>
      </c>
      <c r="C215" s="24">
        <v>442105.28</v>
      </c>
      <c r="D215" s="24">
        <v>442105.28</v>
      </c>
      <c r="E215" s="25">
        <f t="shared" si="26"/>
        <v>1</v>
      </c>
      <c r="F215" s="24">
        <v>0</v>
      </c>
      <c r="G215" s="24">
        <v>0</v>
      </c>
    </row>
    <row r="216" spans="1:7" ht="20.399999999999999" outlineLevel="7" x14ac:dyDescent="0.25">
      <c r="A216" s="26" t="s">
        <v>315</v>
      </c>
      <c r="B216" s="27" t="s">
        <v>190</v>
      </c>
      <c r="C216" s="28">
        <v>442105.28</v>
      </c>
      <c r="D216" s="28">
        <v>442105.28</v>
      </c>
      <c r="E216" s="30">
        <f t="shared" si="26"/>
        <v>1</v>
      </c>
      <c r="F216" s="28">
        <v>0</v>
      </c>
      <c r="G216" s="28">
        <v>0</v>
      </c>
    </row>
    <row r="217" spans="1:7" ht="20.399999999999999" outlineLevel="1" x14ac:dyDescent="0.25">
      <c r="A217" s="37" t="s">
        <v>316</v>
      </c>
      <c r="B217" s="38" t="s">
        <v>317</v>
      </c>
      <c r="C217" s="39">
        <v>139243803.46000001</v>
      </c>
      <c r="D217" s="39">
        <v>102546882.04000001</v>
      </c>
      <c r="E217" s="40">
        <f t="shared" si="26"/>
        <v>0.73645562310037171</v>
      </c>
      <c r="F217" s="24">
        <v>4187499.94</v>
      </c>
      <c r="G217" s="24">
        <v>4187499.94</v>
      </c>
    </row>
    <row r="218" spans="1:7" ht="13.2" outlineLevel="1" x14ac:dyDescent="0.25">
      <c r="A218" s="1"/>
      <c r="B218" s="2" t="s">
        <v>604</v>
      </c>
      <c r="C218" s="3"/>
      <c r="D218" s="3"/>
      <c r="E218" s="5"/>
      <c r="F218" s="24"/>
      <c r="G218" s="24"/>
    </row>
    <row r="219" spans="1:7" ht="13.2" outlineLevel="1" x14ac:dyDescent="0.25">
      <c r="A219" s="6"/>
      <c r="B219" s="7" t="s">
        <v>605</v>
      </c>
      <c r="C219" s="8">
        <v>4187499.94</v>
      </c>
      <c r="D219" s="8">
        <v>4187499.94</v>
      </c>
      <c r="E219" s="10">
        <f>D219/C219</f>
        <v>1</v>
      </c>
      <c r="F219" s="24"/>
      <c r="G219" s="24"/>
    </row>
    <row r="220" spans="1:7" ht="13.2" outlineLevel="1" x14ac:dyDescent="0.25">
      <c r="A220" s="6"/>
      <c r="B220" s="7" t="s">
        <v>606</v>
      </c>
      <c r="C220" s="8">
        <v>4274800.0599999996</v>
      </c>
      <c r="D220" s="8">
        <v>4274800.0599999996</v>
      </c>
      <c r="E220" s="10">
        <f>D220/C220</f>
        <v>1</v>
      </c>
      <c r="F220" s="24"/>
      <c r="G220" s="24"/>
    </row>
    <row r="221" spans="1:7" ht="13.2" outlineLevel="1" x14ac:dyDescent="0.25">
      <c r="A221" s="1"/>
      <c r="B221" s="2" t="s">
        <v>607</v>
      </c>
      <c r="C221" s="3">
        <f>C217-C219-C220</f>
        <v>130781503.46000001</v>
      </c>
      <c r="D221" s="3">
        <f>D217-D219-D220</f>
        <v>94084582.040000007</v>
      </c>
      <c r="E221" s="11">
        <f>D221/C221</f>
        <v>0.71940281730111866</v>
      </c>
      <c r="F221" s="24"/>
      <c r="G221" s="24"/>
    </row>
    <row r="222" spans="1:7" ht="20.399999999999999" outlineLevel="2" x14ac:dyDescent="0.25">
      <c r="A222" s="22" t="s">
        <v>318</v>
      </c>
      <c r="B222" s="23" t="s">
        <v>319</v>
      </c>
      <c r="C222" s="24">
        <v>129630592.91</v>
      </c>
      <c r="D222" s="24">
        <v>93115671.489999995</v>
      </c>
      <c r="E222" s="25">
        <f t="shared" si="26"/>
        <v>0.71831555653416168</v>
      </c>
      <c r="F222" s="24">
        <v>0</v>
      </c>
      <c r="G222" s="24">
        <v>0</v>
      </c>
    </row>
    <row r="223" spans="1:7" ht="20.399999999999999" outlineLevel="7" x14ac:dyDescent="0.25">
      <c r="A223" s="26" t="s">
        <v>320</v>
      </c>
      <c r="B223" s="27" t="s">
        <v>13</v>
      </c>
      <c r="C223" s="28">
        <v>129630592.91</v>
      </c>
      <c r="D223" s="28">
        <v>93115671.489999995</v>
      </c>
      <c r="E223" s="30">
        <f t="shared" si="26"/>
        <v>0.71831555653416168</v>
      </c>
      <c r="F223" s="28">
        <v>0</v>
      </c>
      <c r="G223" s="28">
        <v>0</v>
      </c>
    </row>
    <row r="224" spans="1:7" ht="40.799999999999997" outlineLevel="2" x14ac:dyDescent="0.25">
      <c r="A224" s="22" t="s">
        <v>321</v>
      </c>
      <c r="B224" s="23" t="s">
        <v>322</v>
      </c>
      <c r="C224" s="24">
        <v>1102555.56</v>
      </c>
      <c r="D224" s="24">
        <v>1102555.56</v>
      </c>
      <c r="E224" s="25">
        <f t="shared" si="26"/>
        <v>1</v>
      </c>
      <c r="F224" s="24">
        <v>0</v>
      </c>
      <c r="G224" s="24">
        <v>0</v>
      </c>
    </row>
    <row r="225" spans="1:7" ht="40.799999999999997" outlineLevel="7" x14ac:dyDescent="0.25">
      <c r="A225" s="26" t="s">
        <v>323</v>
      </c>
      <c r="B225" s="27" t="s">
        <v>324</v>
      </c>
      <c r="C225" s="28">
        <v>1102555.56</v>
      </c>
      <c r="D225" s="28">
        <v>1102555.56</v>
      </c>
      <c r="E225" s="25">
        <f t="shared" si="26"/>
        <v>1</v>
      </c>
      <c r="F225" s="28">
        <v>0</v>
      </c>
      <c r="G225" s="28">
        <v>0</v>
      </c>
    </row>
    <row r="226" spans="1:7" ht="20.399999999999999" outlineLevel="2" x14ac:dyDescent="0.25">
      <c r="A226" s="22" t="s">
        <v>325</v>
      </c>
      <c r="B226" s="23" t="s">
        <v>326</v>
      </c>
      <c r="C226" s="24">
        <v>282000</v>
      </c>
      <c r="D226" s="24">
        <v>100000</v>
      </c>
      <c r="E226" s="25">
        <f t="shared" si="26"/>
        <v>0.3546099290780142</v>
      </c>
      <c r="F226" s="24">
        <v>0</v>
      </c>
      <c r="G226" s="24">
        <v>0</v>
      </c>
    </row>
    <row r="227" spans="1:7" ht="20.399999999999999" outlineLevel="7" x14ac:dyDescent="0.25">
      <c r="A227" s="26" t="s">
        <v>327</v>
      </c>
      <c r="B227" s="27" t="s">
        <v>328</v>
      </c>
      <c r="C227" s="28">
        <v>282000</v>
      </c>
      <c r="D227" s="28">
        <v>100000</v>
      </c>
      <c r="E227" s="30">
        <f t="shared" si="26"/>
        <v>0.3546099290780142</v>
      </c>
      <c r="F227" s="28">
        <v>0</v>
      </c>
      <c r="G227" s="28">
        <v>0</v>
      </c>
    </row>
    <row r="228" spans="1:7" ht="20.399999999999999" outlineLevel="2" x14ac:dyDescent="0.25">
      <c r="A228" s="22" t="s">
        <v>329</v>
      </c>
      <c r="B228" s="23" t="s">
        <v>330</v>
      </c>
      <c r="C228" s="24">
        <v>1284210.55</v>
      </c>
      <c r="D228" s="24">
        <v>1284210.55</v>
      </c>
      <c r="E228" s="25">
        <f t="shared" si="26"/>
        <v>1</v>
      </c>
      <c r="F228" s="24">
        <v>0</v>
      </c>
      <c r="G228" s="24">
        <v>0</v>
      </c>
    </row>
    <row r="229" spans="1:7" ht="20.399999999999999" outlineLevel="7" x14ac:dyDescent="0.25">
      <c r="A229" s="26" t="s">
        <v>331</v>
      </c>
      <c r="B229" s="27" t="s">
        <v>190</v>
      </c>
      <c r="C229" s="28">
        <v>1284210.55</v>
      </c>
      <c r="D229" s="28">
        <v>1284210.55</v>
      </c>
      <c r="E229" s="30">
        <f t="shared" si="26"/>
        <v>1</v>
      </c>
      <c r="F229" s="28">
        <v>0</v>
      </c>
      <c r="G229" s="28">
        <v>0</v>
      </c>
    </row>
    <row r="230" spans="1:7" ht="13.2" outlineLevel="2" x14ac:dyDescent="0.25">
      <c r="A230" s="22" t="s">
        <v>332</v>
      </c>
      <c r="B230" s="23" t="s">
        <v>333</v>
      </c>
      <c r="C230" s="24">
        <v>6944444.4400000004</v>
      </c>
      <c r="D230" s="24">
        <v>6944444.4400000004</v>
      </c>
      <c r="E230" s="25">
        <f t="shared" si="26"/>
        <v>1</v>
      </c>
      <c r="F230" s="24">
        <v>4187499.94</v>
      </c>
      <c r="G230" s="24">
        <v>4187499.94</v>
      </c>
    </row>
    <row r="231" spans="1:7" ht="13.2" outlineLevel="7" x14ac:dyDescent="0.25">
      <c r="A231" s="26" t="s">
        <v>334</v>
      </c>
      <c r="B231" s="27" t="s">
        <v>335</v>
      </c>
      <c r="C231" s="28">
        <v>6944444.4400000004</v>
      </c>
      <c r="D231" s="28">
        <v>6944444.4400000004</v>
      </c>
      <c r="E231" s="30">
        <f t="shared" si="26"/>
        <v>1</v>
      </c>
      <c r="F231" s="28">
        <v>4187499.94</v>
      </c>
      <c r="G231" s="28">
        <v>4187499.94</v>
      </c>
    </row>
    <row r="232" spans="1:7" ht="13.2" outlineLevel="1" x14ac:dyDescent="0.25">
      <c r="A232" s="37" t="s">
        <v>336</v>
      </c>
      <c r="B232" s="38" t="s">
        <v>337</v>
      </c>
      <c r="C232" s="39">
        <v>18005228.109999999</v>
      </c>
      <c r="D232" s="39">
        <v>9865776.4499999993</v>
      </c>
      <c r="E232" s="40">
        <f t="shared" si="26"/>
        <v>0.54793954232218833</v>
      </c>
      <c r="F232" s="24">
        <v>0</v>
      </c>
      <c r="G232" s="24">
        <v>0</v>
      </c>
    </row>
    <row r="233" spans="1:7" ht="13.2" outlineLevel="1" x14ac:dyDescent="0.25">
      <c r="A233" s="1"/>
      <c r="B233" s="2" t="s">
        <v>604</v>
      </c>
      <c r="C233" s="3"/>
      <c r="D233" s="3"/>
      <c r="E233" s="5"/>
      <c r="F233" s="24"/>
      <c r="G233" s="24"/>
    </row>
    <row r="234" spans="1:7" ht="13.2" outlineLevel="1" x14ac:dyDescent="0.25">
      <c r="A234" s="6"/>
      <c r="B234" s="7" t="s">
        <v>605</v>
      </c>
      <c r="C234" s="8"/>
      <c r="D234" s="8"/>
      <c r="E234" s="10"/>
      <c r="F234" s="24"/>
      <c r="G234" s="24"/>
    </row>
    <row r="235" spans="1:7" ht="13.2" outlineLevel="1" x14ac:dyDescent="0.25">
      <c r="A235" s="6"/>
      <c r="B235" s="7" t="s">
        <v>606</v>
      </c>
      <c r="C235" s="8">
        <v>1219920</v>
      </c>
      <c r="D235" s="8">
        <v>842120</v>
      </c>
      <c r="E235" s="10">
        <f>D235/C235</f>
        <v>0.6903075611515509</v>
      </c>
      <c r="F235" s="24"/>
      <c r="G235" s="24"/>
    </row>
    <row r="236" spans="1:7" ht="13.2" outlineLevel="1" x14ac:dyDescent="0.25">
      <c r="A236" s="1"/>
      <c r="B236" s="2" t="s">
        <v>607</v>
      </c>
      <c r="C236" s="3">
        <f>C232-C234-C235</f>
        <v>16785308.109999999</v>
      </c>
      <c r="D236" s="3">
        <f>D232-D234-D235</f>
        <v>9023656.4499999993</v>
      </c>
      <c r="E236" s="11">
        <f>D236/C236</f>
        <v>0.53759254169567938</v>
      </c>
      <c r="F236" s="24"/>
      <c r="G236" s="24"/>
    </row>
    <row r="237" spans="1:7" ht="20.399999999999999" outlineLevel="2" x14ac:dyDescent="0.25">
      <c r="A237" s="22" t="s">
        <v>338</v>
      </c>
      <c r="B237" s="23" t="s">
        <v>339</v>
      </c>
      <c r="C237" s="24">
        <v>3073200</v>
      </c>
      <c r="D237" s="24">
        <v>1482815.46</v>
      </c>
      <c r="E237" s="25">
        <f t="shared" si="26"/>
        <v>0.48249884810620852</v>
      </c>
      <c r="F237" s="24">
        <v>0</v>
      </c>
      <c r="G237" s="24">
        <v>0</v>
      </c>
    </row>
    <row r="238" spans="1:7" ht="20.399999999999999" outlineLevel="7" x14ac:dyDescent="0.25">
      <c r="A238" s="26" t="s">
        <v>340</v>
      </c>
      <c r="B238" s="27" t="s">
        <v>341</v>
      </c>
      <c r="C238" s="28">
        <v>1573200</v>
      </c>
      <c r="D238" s="28">
        <v>1482815.46</v>
      </c>
      <c r="E238" s="29">
        <f>D238/C238</f>
        <v>0.94254733028222726</v>
      </c>
      <c r="F238" s="28">
        <v>0</v>
      </c>
      <c r="G238" s="28">
        <v>0</v>
      </c>
    </row>
    <row r="239" spans="1:7" ht="51" outlineLevel="7" x14ac:dyDescent="0.25">
      <c r="A239" s="26" t="s">
        <v>342</v>
      </c>
      <c r="B239" s="27" t="s">
        <v>343</v>
      </c>
      <c r="C239" s="28">
        <v>1500000</v>
      </c>
      <c r="D239" s="28">
        <v>0</v>
      </c>
      <c r="E239" s="29">
        <f>D239/C239</f>
        <v>0</v>
      </c>
      <c r="F239" s="28">
        <v>0</v>
      </c>
      <c r="G239" s="28">
        <v>0</v>
      </c>
    </row>
    <row r="240" spans="1:7" ht="40.799999999999997" outlineLevel="2" x14ac:dyDescent="0.25">
      <c r="A240" s="22" t="s">
        <v>344</v>
      </c>
      <c r="B240" s="23" t="s">
        <v>345</v>
      </c>
      <c r="C240" s="24">
        <v>584100</v>
      </c>
      <c r="D240" s="24">
        <v>352824</v>
      </c>
      <c r="E240" s="25">
        <f t="shared" ref="E240:E246" si="27">D240/C240</f>
        <v>0.60404725218284538</v>
      </c>
      <c r="F240" s="24">
        <v>0</v>
      </c>
      <c r="G240" s="24">
        <v>0</v>
      </c>
    </row>
    <row r="241" spans="1:7" ht="20.399999999999999" outlineLevel="7" x14ac:dyDescent="0.25">
      <c r="A241" s="26" t="s">
        <v>346</v>
      </c>
      <c r="B241" s="27" t="s">
        <v>347</v>
      </c>
      <c r="C241" s="28">
        <v>584100</v>
      </c>
      <c r="D241" s="28">
        <v>352824</v>
      </c>
      <c r="E241" s="30">
        <f t="shared" si="27"/>
        <v>0.60404725218284538</v>
      </c>
      <c r="F241" s="28">
        <v>0</v>
      </c>
      <c r="G241" s="28">
        <v>0</v>
      </c>
    </row>
    <row r="242" spans="1:7" ht="30.6" outlineLevel="2" x14ac:dyDescent="0.25">
      <c r="A242" s="22" t="s">
        <v>348</v>
      </c>
      <c r="B242" s="23" t="s">
        <v>349</v>
      </c>
      <c r="C242" s="24">
        <v>105000</v>
      </c>
      <c r="D242" s="24">
        <v>90000</v>
      </c>
      <c r="E242" s="25">
        <f t="shared" si="27"/>
        <v>0.8571428571428571</v>
      </c>
      <c r="F242" s="24">
        <v>0</v>
      </c>
      <c r="G242" s="24">
        <v>0</v>
      </c>
    </row>
    <row r="243" spans="1:7" ht="20.399999999999999" outlineLevel="7" x14ac:dyDescent="0.25">
      <c r="A243" s="26" t="s">
        <v>350</v>
      </c>
      <c r="B243" s="27" t="s">
        <v>351</v>
      </c>
      <c r="C243" s="28">
        <v>105000</v>
      </c>
      <c r="D243" s="28">
        <v>90000</v>
      </c>
      <c r="E243" s="30">
        <f t="shared" si="27"/>
        <v>0.8571428571428571</v>
      </c>
      <c r="F243" s="28">
        <v>0</v>
      </c>
      <c r="G243" s="28">
        <v>0</v>
      </c>
    </row>
    <row r="244" spans="1:7" ht="20.399999999999999" outlineLevel="2" x14ac:dyDescent="0.25">
      <c r="A244" s="22" t="s">
        <v>352</v>
      </c>
      <c r="B244" s="23" t="s">
        <v>353</v>
      </c>
      <c r="C244" s="24">
        <v>450932.78</v>
      </c>
      <c r="D244" s="24">
        <v>156985.15</v>
      </c>
      <c r="E244" s="25">
        <f t="shared" si="27"/>
        <v>0.3481342607206333</v>
      </c>
      <c r="F244" s="24">
        <v>0</v>
      </c>
      <c r="G244" s="24">
        <v>0</v>
      </c>
    </row>
    <row r="245" spans="1:7" ht="13.2" outlineLevel="7" x14ac:dyDescent="0.25">
      <c r="A245" s="26" t="s">
        <v>354</v>
      </c>
      <c r="B245" s="27" t="s">
        <v>355</v>
      </c>
      <c r="C245" s="28">
        <v>450932.78</v>
      </c>
      <c r="D245" s="28">
        <v>156985.15</v>
      </c>
      <c r="E245" s="30">
        <f t="shared" si="27"/>
        <v>0.3481342607206333</v>
      </c>
      <c r="F245" s="28">
        <v>0</v>
      </c>
      <c r="G245" s="28">
        <v>0</v>
      </c>
    </row>
    <row r="246" spans="1:7" ht="20.399999999999999" outlineLevel="2" x14ac:dyDescent="0.25">
      <c r="A246" s="22" t="s">
        <v>356</v>
      </c>
      <c r="B246" s="23" t="s">
        <v>357</v>
      </c>
      <c r="C246" s="24">
        <v>3387700</v>
      </c>
      <c r="D246" s="24">
        <v>477126.66</v>
      </c>
      <c r="E246" s="25">
        <f t="shared" si="27"/>
        <v>0.14084088319508811</v>
      </c>
      <c r="F246" s="24">
        <v>0</v>
      </c>
      <c r="G246" s="24">
        <v>0</v>
      </c>
    </row>
    <row r="247" spans="1:7" ht="20.399999999999999" outlineLevel="7" x14ac:dyDescent="0.25">
      <c r="A247" s="26" t="s">
        <v>358</v>
      </c>
      <c r="B247" s="27" t="s">
        <v>359</v>
      </c>
      <c r="C247" s="28">
        <v>487700</v>
      </c>
      <c r="D247" s="28">
        <v>277126.65999999997</v>
      </c>
      <c r="E247" s="29">
        <f>D247/C247</f>
        <v>0.56823182284191098</v>
      </c>
      <c r="F247" s="28">
        <v>0</v>
      </c>
      <c r="G247" s="28">
        <v>0</v>
      </c>
    </row>
    <row r="248" spans="1:7" ht="20.399999999999999" outlineLevel="7" x14ac:dyDescent="0.25">
      <c r="A248" s="26" t="s">
        <v>360</v>
      </c>
      <c r="B248" s="27" t="s">
        <v>361</v>
      </c>
      <c r="C248" s="28">
        <v>1500000</v>
      </c>
      <c r="D248" s="28">
        <v>0</v>
      </c>
      <c r="E248" s="29">
        <f t="shared" ref="E248:E249" si="28">D248/C248</f>
        <v>0</v>
      </c>
      <c r="F248" s="28">
        <v>0</v>
      </c>
      <c r="G248" s="28">
        <v>0</v>
      </c>
    </row>
    <row r="249" spans="1:7" ht="20.399999999999999" outlineLevel="7" x14ac:dyDescent="0.25">
      <c r="A249" s="26" t="s">
        <v>362</v>
      </c>
      <c r="B249" s="27" t="s">
        <v>363</v>
      </c>
      <c r="C249" s="28">
        <v>1000000</v>
      </c>
      <c r="D249" s="28">
        <v>0</v>
      </c>
      <c r="E249" s="29">
        <f t="shared" si="28"/>
        <v>0</v>
      </c>
      <c r="F249" s="28">
        <v>0</v>
      </c>
      <c r="G249" s="28">
        <v>0</v>
      </c>
    </row>
    <row r="250" spans="1:7" ht="20.399999999999999" outlineLevel="7" x14ac:dyDescent="0.25">
      <c r="A250" s="26" t="s">
        <v>364</v>
      </c>
      <c r="B250" s="27" t="s">
        <v>365</v>
      </c>
      <c r="C250" s="28">
        <v>400000</v>
      </c>
      <c r="D250" s="28">
        <v>200000</v>
      </c>
      <c r="E250" s="29">
        <f>D250/C250</f>
        <v>0.5</v>
      </c>
      <c r="F250" s="28">
        <v>0</v>
      </c>
      <c r="G250" s="28">
        <v>0</v>
      </c>
    </row>
    <row r="251" spans="1:7" ht="30.6" outlineLevel="2" x14ac:dyDescent="0.25">
      <c r="A251" s="22" t="s">
        <v>366</v>
      </c>
      <c r="B251" s="23" t="s">
        <v>367</v>
      </c>
      <c r="C251" s="24">
        <v>1165000</v>
      </c>
      <c r="D251" s="24">
        <v>904961.68</v>
      </c>
      <c r="E251" s="25">
        <f t="shared" ref="E251:E253" si="29">D251/C251</f>
        <v>0.77679114163090135</v>
      </c>
      <c r="F251" s="24">
        <v>0</v>
      </c>
      <c r="G251" s="24">
        <v>0</v>
      </c>
    </row>
    <row r="252" spans="1:7" ht="30.6" outlineLevel="7" x14ac:dyDescent="0.25">
      <c r="A252" s="26" t="s">
        <v>368</v>
      </c>
      <c r="B252" s="27" t="s">
        <v>369</v>
      </c>
      <c r="C252" s="28">
        <v>1165000</v>
      </c>
      <c r="D252" s="28">
        <v>904961.68</v>
      </c>
      <c r="E252" s="30">
        <f t="shared" si="29"/>
        <v>0.77679114163090135</v>
      </c>
      <c r="F252" s="28">
        <v>0</v>
      </c>
      <c r="G252" s="28">
        <v>0</v>
      </c>
    </row>
    <row r="253" spans="1:7" ht="30.6" outlineLevel="2" x14ac:dyDescent="0.25">
      <c r="A253" s="22" t="s">
        <v>370</v>
      </c>
      <c r="B253" s="23" t="s">
        <v>371</v>
      </c>
      <c r="C253" s="24">
        <v>1414098</v>
      </c>
      <c r="D253" s="24">
        <v>1101063.5</v>
      </c>
      <c r="E253" s="25">
        <f t="shared" si="29"/>
        <v>0.77863309332167929</v>
      </c>
      <c r="F253" s="24">
        <v>0</v>
      </c>
      <c r="G253" s="24">
        <v>0</v>
      </c>
    </row>
    <row r="254" spans="1:7" ht="51" outlineLevel="7" x14ac:dyDescent="0.25">
      <c r="A254" s="26" t="s">
        <v>372</v>
      </c>
      <c r="B254" s="27" t="s">
        <v>373</v>
      </c>
      <c r="C254" s="28">
        <v>554178</v>
      </c>
      <c r="D254" s="28">
        <v>438943.5</v>
      </c>
      <c r="E254" s="29">
        <f>D254/C254</f>
        <v>0.79206229767331071</v>
      </c>
      <c r="F254" s="28">
        <v>0</v>
      </c>
      <c r="G254" s="28">
        <v>0</v>
      </c>
    </row>
    <row r="255" spans="1:7" ht="51" outlineLevel="7" x14ac:dyDescent="0.25">
      <c r="A255" s="26" t="s">
        <v>374</v>
      </c>
      <c r="B255" s="27" t="s">
        <v>373</v>
      </c>
      <c r="C255" s="28">
        <v>859920</v>
      </c>
      <c r="D255" s="28">
        <v>662120</v>
      </c>
      <c r="E255" s="29">
        <f>D255/C255</f>
        <v>0.76997860266071261</v>
      </c>
      <c r="F255" s="28">
        <v>0</v>
      </c>
      <c r="G255" s="28">
        <v>0</v>
      </c>
    </row>
    <row r="256" spans="1:7" ht="20.399999999999999" outlineLevel="2" x14ac:dyDescent="0.25">
      <c r="A256" s="22" t="s">
        <v>375</v>
      </c>
      <c r="B256" s="23" t="s">
        <v>376</v>
      </c>
      <c r="C256" s="24">
        <v>7406597.3300000001</v>
      </c>
      <c r="D256" s="24">
        <v>5300000</v>
      </c>
      <c r="E256" s="25">
        <f t="shared" ref="E256" si="30">D256/C256</f>
        <v>0.71557825596008195</v>
      </c>
      <c r="F256" s="24">
        <v>0</v>
      </c>
      <c r="G256" s="24">
        <v>0</v>
      </c>
    </row>
    <row r="257" spans="1:7" ht="81.599999999999994" outlineLevel="7" x14ac:dyDescent="0.25">
      <c r="A257" s="26" t="s">
        <v>377</v>
      </c>
      <c r="B257" s="32" t="s">
        <v>378</v>
      </c>
      <c r="C257" s="28">
        <v>2221979.19</v>
      </c>
      <c r="D257" s="28">
        <v>1590000</v>
      </c>
      <c r="E257" s="29">
        <f>D257/C257</f>
        <v>0.71557825885849091</v>
      </c>
      <c r="F257" s="28">
        <v>0</v>
      </c>
      <c r="G257" s="28">
        <v>0</v>
      </c>
    </row>
    <row r="258" spans="1:7" ht="51" outlineLevel="7" x14ac:dyDescent="0.25">
      <c r="A258" s="26" t="s">
        <v>379</v>
      </c>
      <c r="B258" s="27" t="s">
        <v>380</v>
      </c>
      <c r="C258" s="28">
        <v>5184618.1399999997</v>
      </c>
      <c r="D258" s="28">
        <v>3710000</v>
      </c>
      <c r="E258" s="29">
        <f>D258/C258</f>
        <v>0.71557825471790681</v>
      </c>
      <c r="F258" s="28">
        <v>0</v>
      </c>
      <c r="G258" s="28">
        <v>0</v>
      </c>
    </row>
    <row r="259" spans="1:7" ht="30.6" outlineLevel="2" x14ac:dyDescent="0.25">
      <c r="A259" s="22" t="s">
        <v>381</v>
      </c>
      <c r="B259" s="23" t="s">
        <v>382</v>
      </c>
      <c r="C259" s="24">
        <v>418600</v>
      </c>
      <c r="D259" s="24">
        <v>0</v>
      </c>
      <c r="E259" s="25">
        <f t="shared" ref="E259:E266" si="31">D259/C259</f>
        <v>0</v>
      </c>
      <c r="F259" s="24">
        <v>0</v>
      </c>
      <c r="G259" s="24">
        <v>0</v>
      </c>
    </row>
    <row r="260" spans="1:7" ht="30.6" outlineLevel="7" x14ac:dyDescent="0.25">
      <c r="A260" s="26" t="s">
        <v>383</v>
      </c>
      <c r="B260" s="27" t="s">
        <v>384</v>
      </c>
      <c r="C260" s="28">
        <v>418600</v>
      </c>
      <c r="D260" s="28">
        <v>0</v>
      </c>
      <c r="E260" s="25">
        <f t="shared" si="31"/>
        <v>0</v>
      </c>
      <c r="F260" s="28">
        <v>0</v>
      </c>
      <c r="G260" s="28">
        <v>0</v>
      </c>
    </row>
    <row r="261" spans="1:7" ht="20.399999999999999" outlineLevel="1" x14ac:dyDescent="0.25">
      <c r="A261" s="37" t="s">
        <v>385</v>
      </c>
      <c r="B261" s="38" t="s">
        <v>386</v>
      </c>
      <c r="C261" s="39">
        <v>2988328</v>
      </c>
      <c r="D261" s="39">
        <v>2026650.9</v>
      </c>
      <c r="E261" s="40">
        <f t="shared" si="31"/>
        <v>0.67818890697406709</v>
      </c>
      <c r="F261" s="24">
        <v>0</v>
      </c>
      <c r="G261" s="24">
        <v>0</v>
      </c>
    </row>
    <row r="262" spans="1:7" ht="13.2" outlineLevel="1" x14ac:dyDescent="0.25">
      <c r="A262" s="1"/>
      <c r="B262" s="2" t="s">
        <v>604</v>
      </c>
      <c r="C262" s="3"/>
      <c r="D262" s="3"/>
      <c r="E262" s="5"/>
      <c r="F262" s="24"/>
      <c r="G262" s="24"/>
    </row>
    <row r="263" spans="1:7" ht="13.2" outlineLevel="1" x14ac:dyDescent="0.25">
      <c r="A263" s="6"/>
      <c r="B263" s="7" t="s">
        <v>605</v>
      </c>
      <c r="C263" s="8"/>
      <c r="D263" s="8"/>
      <c r="E263" s="10"/>
      <c r="F263" s="24"/>
      <c r="G263" s="24"/>
    </row>
    <row r="264" spans="1:7" ht="13.2" outlineLevel="1" x14ac:dyDescent="0.25">
      <c r="A264" s="6"/>
      <c r="B264" s="7" t="s">
        <v>606</v>
      </c>
      <c r="C264" s="8"/>
      <c r="D264" s="8"/>
      <c r="E264" s="10"/>
      <c r="F264" s="24"/>
      <c r="G264" s="24"/>
    </row>
    <row r="265" spans="1:7" ht="13.2" outlineLevel="1" x14ac:dyDescent="0.25">
      <c r="A265" s="1"/>
      <c r="B265" s="2" t="s">
        <v>607</v>
      </c>
      <c r="C265" s="3">
        <f>C261-C263-C264</f>
        <v>2988328</v>
      </c>
      <c r="D265" s="3">
        <f>D261-D263-D264</f>
        <v>2026650.9</v>
      </c>
      <c r="E265" s="11">
        <f>D265/C265</f>
        <v>0.67818890697406709</v>
      </c>
      <c r="F265" s="24"/>
      <c r="G265" s="24"/>
    </row>
    <row r="266" spans="1:7" ht="30.6" outlineLevel="2" x14ac:dyDescent="0.25">
      <c r="A266" s="22" t="s">
        <v>387</v>
      </c>
      <c r="B266" s="23" t="s">
        <v>388</v>
      </c>
      <c r="C266" s="24">
        <v>2432328</v>
      </c>
      <c r="D266" s="24">
        <v>1689586.34</v>
      </c>
      <c r="E266" s="25">
        <f t="shared" si="31"/>
        <v>0.69463754066063466</v>
      </c>
      <c r="F266" s="24">
        <v>0</v>
      </c>
      <c r="G266" s="24">
        <v>0</v>
      </c>
    </row>
    <row r="267" spans="1:7" ht="13.2" outlineLevel="7" x14ac:dyDescent="0.25">
      <c r="A267" s="26" t="s">
        <v>389</v>
      </c>
      <c r="B267" s="27" t="s">
        <v>390</v>
      </c>
      <c r="C267" s="28">
        <v>415608</v>
      </c>
      <c r="D267" s="28">
        <v>311706</v>
      </c>
      <c r="E267" s="29">
        <f>D267/C267</f>
        <v>0.75</v>
      </c>
      <c r="F267" s="28">
        <v>0</v>
      </c>
      <c r="G267" s="28">
        <v>0</v>
      </c>
    </row>
    <row r="268" spans="1:7" ht="20.399999999999999" outlineLevel="7" x14ac:dyDescent="0.25">
      <c r="A268" s="26" t="s">
        <v>391</v>
      </c>
      <c r="B268" s="27" t="s">
        <v>392</v>
      </c>
      <c r="C268" s="28">
        <v>1152720</v>
      </c>
      <c r="D268" s="28">
        <v>832520</v>
      </c>
      <c r="E268" s="29">
        <f t="shared" ref="E268" si="32">D268/C268</f>
        <v>0.72222222222222221</v>
      </c>
      <c r="F268" s="28">
        <v>0</v>
      </c>
      <c r="G268" s="28">
        <v>0</v>
      </c>
    </row>
    <row r="269" spans="1:7" ht="30.6" outlineLevel="7" x14ac:dyDescent="0.25">
      <c r="A269" s="26" t="s">
        <v>393</v>
      </c>
      <c r="B269" s="27" t="s">
        <v>166</v>
      </c>
      <c r="C269" s="28">
        <v>864000</v>
      </c>
      <c r="D269" s="28">
        <v>545360.34</v>
      </c>
      <c r="E269" s="29">
        <f>D269/C269</f>
        <v>0.63120409722222215</v>
      </c>
      <c r="F269" s="28">
        <v>0</v>
      </c>
      <c r="G269" s="28">
        <v>0</v>
      </c>
    </row>
    <row r="270" spans="1:7" ht="30.6" outlineLevel="2" x14ac:dyDescent="0.25">
      <c r="A270" s="22" t="s">
        <v>394</v>
      </c>
      <c r="B270" s="23" t="s">
        <v>395</v>
      </c>
      <c r="C270" s="24">
        <v>556000</v>
      </c>
      <c r="D270" s="24">
        <v>337064.56</v>
      </c>
      <c r="E270" s="25">
        <f t="shared" ref="E270:E277" si="33">D270/C270</f>
        <v>0.60623122302158272</v>
      </c>
      <c r="F270" s="24">
        <v>0</v>
      </c>
      <c r="G270" s="24">
        <v>0</v>
      </c>
    </row>
    <row r="271" spans="1:7" ht="20.399999999999999" outlineLevel="7" x14ac:dyDescent="0.25">
      <c r="A271" s="26" t="s">
        <v>396</v>
      </c>
      <c r="B271" s="27" t="s">
        <v>397</v>
      </c>
      <c r="C271" s="28">
        <v>556000</v>
      </c>
      <c r="D271" s="28">
        <v>337064.56</v>
      </c>
      <c r="E271" s="25">
        <f t="shared" si="33"/>
        <v>0.60623122302158272</v>
      </c>
      <c r="F271" s="28">
        <v>0</v>
      </c>
      <c r="G271" s="28">
        <v>0</v>
      </c>
    </row>
    <row r="272" spans="1:7" ht="20.399999999999999" outlineLevel="1" x14ac:dyDescent="0.25">
      <c r="A272" s="37" t="s">
        <v>398</v>
      </c>
      <c r="B272" s="38" t="s">
        <v>399</v>
      </c>
      <c r="C272" s="39">
        <v>3514600.64</v>
      </c>
      <c r="D272" s="39">
        <v>2383468.58</v>
      </c>
      <c r="E272" s="40">
        <f t="shared" si="33"/>
        <v>0.67816199453033732</v>
      </c>
      <c r="F272" s="24">
        <v>0</v>
      </c>
      <c r="G272" s="24">
        <v>0</v>
      </c>
    </row>
    <row r="273" spans="1:7" ht="13.2" outlineLevel="1" x14ac:dyDescent="0.25">
      <c r="A273" s="1"/>
      <c r="B273" s="2" t="s">
        <v>604</v>
      </c>
      <c r="C273" s="3"/>
      <c r="D273" s="3"/>
      <c r="E273" s="5"/>
      <c r="F273" s="24"/>
      <c r="G273" s="24"/>
    </row>
    <row r="274" spans="1:7" ht="13.2" outlineLevel="1" x14ac:dyDescent="0.25">
      <c r="A274" s="6"/>
      <c r="B274" s="7" t="s">
        <v>605</v>
      </c>
      <c r="C274" s="8"/>
      <c r="D274" s="8"/>
      <c r="E274" s="10"/>
      <c r="F274" s="24"/>
      <c r="G274" s="24"/>
    </row>
    <row r="275" spans="1:7" ht="13.2" outlineLevel="1" x14ac:dyDescent="0.25">
      <c r="A275" s="6"/>
      <c r="B275" s="7" t="s">
        <v>606</v>
      </c>
      <c r="C275" s="8"/>
      <c r="D275" s="8"/>
      <c r="E275" s="10"/>
      <c r="F275" s="24"/>
      <c r="G275" s="24"/>
    </row>
    <row r="276" spans="1:7" ht="13.2" outlineLevel="1" x14ac:dyDescent="0.25">
      <c r="A276" s="1"/>
      <c r="B276" s="2" t="s">
        <v>607</v>
      </c>
      <c r="C276" s="3">
        <f>C272-C274-C275</f>
        <v>3514600.64</v>
      </c>
      <c r="D276" s="3">
        <f>D272-D274-D275</f>
        <v>2383468.58</v>
      </c>
      <c r="E276" s="11">
        <f>D276/C276</f>
        <v>0.67816199453033732</v>
      </c>
      <c r="F276" s="24"/>
      <c r="G276" s="24"/>
    </row>
    <row r="277" spans="1:7" ht="20.399999999999999" outlineLevel="2" x14ac:dyDescent="0.25">
      <c r="A277" s="22" t="s">
        <v>400</v>
      </c>
      <c r="B277" s="23" t="s">
        <v>401</v>
      </c>
      <c r="C277" s="24">
        <v>3145969.33</v>
      </c>
      <c r="D277" s="24">
        <v>2155271.27</v>
      </c>
      <c r="E277" s="25">
        <f t="shared" si="33"/>
        <v>0.68508972717798233</v>
      </c>
      <c r="F277" s="24">
        <v>0</v>
      </c>
      <c r="G277" s="24">
        <v>0</v>
      </c>
    </row>
    <row r="278" spans="1:7" ht="20.399999999999999" outlineLevel="7" x14ac:dyDescent="0.25">
      <c r="A278" s="26" t="s">
        <v>402</v>
      </c>
      <c r="B278" s="27" t="s">
        <v>403</v>
      </c>
      <c r="C278" s="28">
        <v>2330014.98</v>
      </c>
      <c r="D278" s="28">
        <v>1577425.3</v>
      </c>
      <c r="E278" s="29">
        <f>D278/C278</f>
        <v>0.67700221395143134</v>
      </c>
      <c r="F278" s="28">
        <v>0</v>
      </c>
      <c r="G278" s="28">
        <v>0</v>
      </c>
    </row>
    <row r="279" spans="1:7" ht="30.6" outlineLevel="7" x14ac:dyDescent="0.25">
      <c r="A279" s="26" t="s">
        <v>404</v>
      </c>
      <c r="B279" s="27" t="s">
        <v>405</v>
      </c>
      <c r="C279" s="28">
        <v>475672.26</v>
      </c>
      <c r="D279" s="28">
        <v>324596.44</v>
      </c>
      <c r="E279" s="29">
        <f t="shared" ref="E279" si="34">D279/C279</f>
        <v>0.68239514324421613</v>
      </c>
      <c r="F279" s="28">
        <v>0</v>
      </c>
      <c r="G279" s="28">
        <v>0</v>
      </c>
    </row>
    <row r="280" spans="1:7" ht="30.6" outlineLevel="7" x14ac:dyDescent="0.25">
      <c r="A280" s="26" t="s">
        <v>406</v>
      </c>
      <c r="B280" s="27" t="s">
        <v>407</v>
      </c>
      <c r="C280" s="28">
        <v>340282.09</v>
      </c>
      <c r="D280" s="28">
        <v>253249.53</v>
      </c>
      <c r="E280" s="29">
        <f>D280/C280</f>
        <v>0.74423408531433433</v>
      </c>
      <c r="F280" s="28">
        <v>0</v>
      </c>
      <c r="G280" s="28">
        <v>0</v>
      </c>
    </row>
    <row r="281" spans="1:7" ht="20.399999999999999" outlineLevel="2" x14ac:dyDescent="0.25">
      <c r="A281" s="22" t="s">
        <v>408</v>
      </c>
      <c r="B281" s="23" t="s">
        <v>409</v>
      </c>
      <c r="C281" s="24">
        <v>368631.31</v>
      </c>
      <c r="D281" s="24">
        <v>228197.31</v>
      </c>
      <c r="E281" s="25">
        <f t="shared" ref="E281:E309" si="35">D281/C281</f>
        <v>0.61903941366239346</v>
      </c>
      <c r="F281" s="24">
        <v>0</v>
      </c>
      <c r="G281" s="24">
        <v>0</v>
      </c>
    </row>
    <row r="282" spans="1:7" ht="20.399999999999999" outlineLevel="7" x14ac:dyDescent="0.25">
      <c r="A282" s="26" t="s">
        <v>410</v>
      </c>
      <c r="B282" s="27" t="s">
        <v>411</v>
      </c>
      <c r="C282" s="28">
        <v>368631.31</v>
      </c>
      <c r="D282" s="28">
        <v>228197.31</v>
      </c>
      <c r="E282" s="30">
        <f t="shared" si="35"/>
        <v>0.61903941366239346</v>
      </c>
      <c r="F282" s="28">
        <v>0</v>
      </c>
      <c r="G282" s="28">
        <v>0</v>
      </c>
    </row>
    <row r="283" spans="1:7" ht="30.6" x14ac:dyDescent="0.25">
      <c r="A283" s="37" t="s">
        <v>412</v>
      </c>
      <c r="B283" s="38" t="s">
        <v>413</v>
      </c>
      <c r="C283" s="39">
        <v>1340593</v>
      </c>
      <c r="D283" s="39">
        <v>561401.36</v>
      </c>
      <c r="E283" s="40">
        <f t="shared" si="35"/>
        <v>0.41877091704939529</v>
      </c>
      <c r="F283" s="24">
        <v>0</v>
      </c>
      <c r="G283" s="24">
        <v>0</v>
      </c>
    </row>
    <row r="284" spans="1:7" ht="13.2" x14ac:dyDescent="0.25">
      <c r="A284" s="1"/>
      <c r="B284" s="2" t="s">
        <v>604</v>
      </c>
      <c r="C284" s="3"/>
      <c r="D284" s="3"/>
      <c r="E284" s="5"/>
      <c r="F284" s="24"/>
      <c r="G284" s="24"/>
    </row>
    <row r="285" spans="1:7" ht="13.2" x14ac:dyDescent="0.25">
      <c r="A285" s="6"/>
      <c r="B285" s="7" t="s">
        <v>605</v>
      </c>
      <c r="C285" s="8"/>
      <c r="D285" s="8"/>
      <c r="E285" s="10"/>
      <c r="F285" s="24"/>
      <c r="G285" s="24"/>
    </row>
    <row r="286" spans="1:7" ht="13.2" x14ac:dyDescent="0.25">
      <c r="A286" s="6"/>
      <c r="B286" s="7" t="s">
        <v>606</v>
      </c>
      <c r="C286" s="8"/>
      <c r="D286" s="8"/>
      <c r="E286" s="10"/>
      <c r="F286" s="24"/>
      <c r="G286" s="24"/>
    </row>
    <row r="287" spans="1:7" ht="13.2" x14ac:dyDescent="0.25">
      <c r="A287" s="1"/>
      <c r="B287" s="2" t="s">
        <v>607</v>
      </c>
      <c r="C287" s="3">
        <f>C283-C285-C286</f>
        <v>1340593</v>
      </c>
      <c r="D287" s="3">
        <f>D283-D285-D286</f>
        <v>561401.36</v>
      </c>
      <c r="E287" s="11">
        <f>D287/C287</f>
        <v>0.41877091704939529</v>
      </c>
      <c r="F287" s="24"/>
      <c r="G287" s="24"/>
    </row>
    <row r="288" spans="1:7" ht="20.399999999999999" outlineLevel="1" x14ac:dyDescent="0.25">
      <c r="A288" s="22" t="s">
        <v>414</v>
      </c>
      <c r="B288" s="23" t="s">
        <v>415</v>
      </c>
      <c r="C288" s="24">
        <v>396832.2</v>
      </c>
      <c r="D288" s="24">
        <v>180000</v>
      </c>
      <c r="E288" s="25">
        <f t="shared" si="35"/>
        <v>0.45359222361491836</v>
      </c>
      <c r="F288" s="24">
        <v>0</v>
      </c>
      <c r="G288" s="24">
        <v>0</v>
      </c>
    </row>
    <row r="289" spans="1:7" ht="20.399999999999999" outlineLevel="7" x14ac:dyDescent="0.25">
      <c r="A289" s="26" t="s">
        <v>416</v>
      </c>
      <c r="B289" s="27" t="s">
        <v>417</v>
      </c>
      <c r="C289" s="28">
        <v>396832.2</v>
      </c>
      <c r="D289" s="28">
        <v>180000</v>
      </c>
      <c r="E289" s="30">
        <f t="shared" si="35"/>
        <v>0.45359222361491836</v>
      </c>
      <c r="F289" s="28">
        <v>0</v>
      </c>
      <c r="G289" s="28">
        <v>0</v>
      </c>
    </row>
    <row r="290" spans="1:7" ht="30.6" outlineLevel="1" x14ac:dyDescent="0.25">
      <c r="A290" s="22" t="s">
        <v>418</v>
      </c>
      <c r="B290" s="23" t="s">
        <v>419</v>
      </c>
      <c r="C290" s="24">
        <v>365000</v>
      </c>
      <c r="D290" s="24">
        <v>21206.36</v>
      </c>
      <c r="E290" s="25">
        <f t="shared" si="35"/>
        <v>5.8099616438356164E-2</v>
      </c>
      <c r="F290" s="24">
        <v>0</v>
      </c>
      <c r="G290" s="24">
        <v>0</v>
      </c>
    </row>
    <row r="291" spans="1:7" ht="20.399999999999999" outlineLevel="7" x14ac:dyDescent="0.25">
      <c r="A291" s="26" t="s">
        <v>420</v>
      </c>
      <c r="B291" s="27" t="s">
        <v>421</v>
      </c>
      <c r="C291" s="28">
        <v>365000</v>
      </c>
      <c r="D291" s="28">
        <v>21206.36</v>
      </c>
      <c r="E291" s="30">
        <f t="shared" si="35"/>
        <v>5.8099616438356164E-2</v>
      </c>
      <c r="F291" s="28">
        <v>0</v>
      </c>
      <c r="G291" s="28">
        <v>0</v>
      </c>
    </row>
    <row r="292" spans="1:7" ht="30.6" outlineLevel="1" x14ac:dyDescent="0.25">
      <c r="A292" s="22" t="s">
        <v>422</v>
      </c>
      <c r="B292" s="23" t="s">
        <v>423</v>
      </c>
      <c r="C292" s="24">
        <v>67500</v>
      </c>
      <c r="D292" s="24">
        <v>65296</v>
      </c>
      <c r="E292" s="25">
        <f t="shared" si="35"/>
        <v>0.96734814814814818</v>
      </c>
      <c r="F292" s="24">
        <v>0</v>
      </c>
      <c r="G292" s="24">
        <v>0</v>
      </c>
    </row>
    <row r="293" spans="1:7" ht="20.399999999999999" outlineLevel="7" x14ac:dyDescent="0.25">
      <c r="A293" s="26" t="s">
        <v>424</v>
      </c>
      <c r="B293" s="27" t="s">
        <v>425</v>
      </c>
      <c r="C293" s="28">
        <v>67500</v>
      </c>
      <c r="D293" s="28">
        <v>65296</v>
      </c>
      <c r="E293" s="30">
        <f t="shared" si="35"/>
        <v>0.96734814814814818</v>
      </c>
      <c r="F293" s="28">
        <v>0</v>
      </c>
      <c r="G293" s="28">
        <v>0</v>
      </c>
    </row>
    <row r="294" spans="1:7" ht="40.799999999999997" outlineLevel="1" x14ac:dyDescent="0.25">
      <c r="A294" s="22" t="s">
        <v>426</v>
      </c>
      <c r="B294" s="23" t="s">
        <v>427</v>
      </c>
      <c r="C294" s="24">
        <v>356260.8</v>
      </c>
      <c r="D294" s="24">
        <v>139899</v>
      </c>
      <c r="E294" s="25">
        <f t="shared" si="35"/>
        <v>0.39268704275070399</v>
      </c>
      <c r="F294" s="24">
        <v>0</v>
      </c>
      <c r="G294" s="24">
        <v>0</v>
      </c>
    </row>
    <row r="295" spans="1:7" ht="40.799999999999997" outlineLevel="7" x14ac:dyDescent="0.25">
      <c r="A295" s="26" t="s">
        <v>428</v>
      </c>
      <c r="B295" s="27" t="s">
        <v>429</v>
      </c>
      <c r="C295" s="28">
        <v>356260.8</v>
      </c>
      <c r="D295" s="28">
        <v>139899</v>
      </c>
      <c r="E295" s="30">
        <f t="shared" si="35"/>
        <v>0.39268704275070399</v>
      </c>
      <c r="F295" s="28">
        <v>0</v>
      </c>
      <c r="G295" s="28">
        <v>0</v>
      </c>
    </row>
    <row r="296" spans="1:7" ht="13.2" outlineLevel="1" x14ac:dyDescent="0.25">
      <c r="A296" s="22" t="s">
        <v>430</v>
      </c>
      <c r="B296" s="23" t="s">
        <v>431</v>
      </c>
      <c r="C296" s="24">
        <v>45000</v>
      </c>
      <c r="D296" s="24">
        <v>45000</v>
      </c>
      <c r="E296" s="25">
        <f t="shared" si="35"/>
        <v>1</v>
      </c>
      <c r="F296" s="24">
        <v>0</v>
      </c>
      <c r="G296" s="24">
        <v>0</v>
      </c>
    </row>
    <row r="297" spans="1:7" ht="20.399999999999999" outlineLevel="7" x14ac:dyDescent="0.25">
      <c r="A297" s="26" t="s">
        <v>432</v>
      </c>
      <c r="B297" s="27" t="s">
        <v>433</v>
      </c>
      <c r="C297" s="28">
        <v>45000</v>
      </c>
      <c r="D297" s="28">
        <v>45000</v>
      </c>
      <c r="E297" s="30">
        <f t="shared" si="35"/>
        <v>1</v>
      </c>
      <c r="F297" s="28">
        <v>0</v>
      </c>
      <c r="G297" s="28">
        <v>0</v>
      </c>
    </row>
    <row r="298" spans="1:7" ht="30.6" outlineLevel="1" x14ac:dyDescent="0.25">
      <c r="A298" s="22" t="s">
        <v>434</v>
      </c>
      <c r="B298" s="23" t="s">
        <v>435</v>
      </c>
      <c r="C298" s="24">
        <v>75000</v>
      </c>
      <c r="D298" s="24">
        <v>75000</v>
      </c>
      <c r="E298" s="25">
        <f t="shared" si="35"/>
        <v>1</v>
      </c>
      <c r="F298" s="24">
        <v>0</v>
      </c>
      <c r="G298" s="24">
        <v>0</v>
      </c>
    </row>
    <row r="299" spans="1:7" ht="30.6" outlineLevel="7" x14ac:dyDescent="0.25">
      <c r="A299" s="26" t="s">
        <v>436</v>
      </c>
      <c r="B299" s="27" t="s">
        <v>437</v>
      </c>
      <c r="C299" s="28">
        <v>75000</v>
      </c>
      <c r="D299" s="28">
        <v>75000</v>
      </c>
      <c r="E299" s="30">
        <f t="shared" si="35"/>
        <v>1</v>
      </c>
      <c r="F299" s="28">
        <v>0</v>
      </c>
      <c r="G299" s="28">
        <v>0</v>
      </c>
    </row>
    <row r="300" spans="1:7" ht="13.2" outlineLevel="1" x14ac:dyDescent="0.25">
      <c r="A300" s="22" t="s">
        <v>438</v>
      </c>
      <c r="B300" s="23" t="s">
        <v>439</v>
      </c>
      <c r="C300" s="24">
        <v>35000</v>
      </c>
      <c r="D300" s="24">
        <v>35000</v>
      </c>
      <c r="E300" s="25">
        <f t="shared" si="35"/>
        <v>1</v>
      </c>
      <c r="F300" s="24">
        <v>0</v>
      </c>
      <c r="G300" s="24">
        <v>0</v>
      </c>
    </row>
    <row r="301" spans="1:7" ht="13.2" outlineLevel="7" x14ac:dyDescent="0.25">
      <c r="A301" s="26" t="s">
        <v>440</v>
      </c>
      <c r="B301" s="27" t="s">
        <v>441</v>
      </c>
      <c r="C301" s="28">
        <v>35000</v>
      </c>
      <c r="D301" s="28">
        <v>35000</v>
      </c>
      <c r="E301" s="30">
        <f t="shared" si="35"/>
        <v>1</v>
      </c>
      <c r="F301" s="28">
        <v>0</v>
      </c>
      <c r="G301" s="28">
        <v>0</v>
      </c>
    </row>
    <row r="302" spans="1:7" ht="30.6" x14ac:dyDescent="0.25">
      <c r="A302" s="37" t="s">
        <v>442</v>
      </c>
      <c r="B302" s="38" t="s">
        <v>443</v>
      </c>
      <c r="C302" s="39">
        <v>2310486</v>
      </c>
      <c r="D302" s="39">
        <v>940000</v>
      </c>
      <c r="E302" s="40">
        <f t="shared" si="35"/>
        <v>0.40684081184651194</v>
      </c>
      <c r="F302" s="24">
        <v>0</v>
      </c>
      <c r="G302" s="24">
        <v>0</v>
      </c>
    </row>
    <row r="303" spans="1:7" ht="13.2" x14ac:dyDescent="0.25">
      <c r="A303" s="1"/>
      <c r="B303" s="2" t="s">
        <v>604</v>
      </c>
      <c r="C303" s="3"/>
      <c r="D303" s="3"/>
      <c r="E303" s="5"/>
      <c r="F303" s="24"/>
      <c r="G303" s="24"/>
    </row>
    <row r="304" spans="1:7" ht="13.2" x14ac:dyDescent="0.25">
      <c r="A304" s="6"/>
      <c r="B304" s="7" t="s">
        <v>605</v>
      </c>
      <c r="C304" s="8"/>
      <c r="D304" s="8"/>
      <c r="E304" s="10"/>
      <c r="F304" s="24"/>
      <c r="G304" s="24"/>
    </row>
    <row r="305" spans="1:7" ht="13.2" x14ac:dyDescent="0.25">
      <c r="A305" s="6"/>
      <c r="B305" s="7" t="s">
        <v>606</v>
      </c>
      <c r="C305" s="8">
        <v>982200</v>
      </c>
      <c r="D305" s="8">
        <v>845342.11</v>
      </c>
      <c r="E305" s="10">
        <f>D305/C305</f>
        <v>0.86066189167175722</v>
      </c>
      <c r="F305" s="24"/>
      <c r="G305" s="24"/>
    </row>
    <row r="306" spans="1:7" ht="13.2" x14ac:dyDescent="0.25">
      <c r="A306" s="1"/>
      <c r="B306" s="2" t="s">
        <v>607</v>
      </c>
      <c r="C306" s="3">
        <f>C302-C304-C305</f>
        <v>1328286</v>
      </c>
      <c r="D306" s="3">
        <f>D302-D304-D305</f>
        <v>94657.890000000014</v>
      </c>
      <c r="E306" s="11">
        <f>D306/C306</f>
        <v>7.1263184284107495E-2</v>
      </c>
      <c r="F306" s="24"/>
      <c r="G306" s="24"/>
    </row>
    <row r="307" spans="1:7" ht="30.6" outlineLevel="1" x14ac:dyDescent="0.25">
      <c r="A307" s="22" t="s">
        <v>444</v>
      </c>
      <c r="B307" s="23" t="s">
        <v>445</v>
      </c>
      <c r="C307" s="24">
        <v>972200</v>
      </c>
      <c r="D307" s="24">
        <v>820000</v>
      </c>
      <c r="E307" s="25">
        <f t="shared" si="35"/>
        <v>0.84344785023657687</v>
      </c>
      <c r="F307" s="24">
        <v>0</v>
      </c>
      <c r="G307" s="24">
        <v>0</v>
      </c>
    </row>
    <row r="308" spans="1:7" ht="51" outlineLevel="7" x14ac:dyDescent="0.25">
      <c r="A308" s="26" t="s">
        <v>446</v>
      </c>
      <c r="B308" s="27" t="s">
        <v>447</v>
      </c>
      <c r="C308" s="28">
        <v>972200</v>
      </c>
      <c r="D308" s="28">
        <v>820000</v>
      </c>
      <c r="E308" s="30">
        <f t="shared" si="35"/>
        <v>0.84344785023657687</v>
      </c>
      <c r="F308" s="28">
        <v>0</v>
      </c>
      <c r="G308" s="28">
        <v>0</v>
      </c>
    </row>
    <row r="309" spans="1:7" ht="51" outlineLevel="1" x14ac:dyDescent="0.25">
      <c r="A309" s="22" t="s">
        <v>448</v>
      </c>
      <c r="B309" s="23" t="s">
        <v>449</v>
      </c>
      <c r="C309" s="24">
        <v>1338286</v>
      </c>
      <c r="D309" s="24">
        <v>120000</v>
      </c>
      <c r="E309" s="25">
        <f t="shared" si="35"/>
        <v>8.966693218041584E-2</v>
      </c>
      <c r="F309" s="24">
        <v>0</v>
      </c>
      <c r="G309" s="24">
        <v>0</v>
      </c>
    </row>
    <row r="310" spans="1:7" ht="20.399999999999999" outlineLevel="7" x14ac:dyDescent="0.25">
      <c r="A310" s="26" t="s">
        <v>450</v>
      </c>
      <c r="B310" s="27" t="s">
        <v>451</v>
      </c>
      <c r="C310" s="28">
        <v>470286</v>
      </c>
      <c r="D310" s="28">
        <v>0</v>
      </c>
      <c r="E310" s="29">
        <f>D310/C310</f>
        <v>0</v>
      </c>
      <c r="F310" s="28">
        <v>0</v>
      </c>
      <c r="G310" s="28">
        <v>0</v>
      </c>
    </row>
    <row r="311" spans="1:7" ht="51" outlineLevel="7" x14ac:dyDescent="0.25">
      <c r="A311" s="26" t="s">
        <v>452</v>
      </c>
      <c r="B311" s="32" t="s">
        <v>453</v>
      </c>
      <c r="C311" s="28">
        <v>100000</v>
      </c>
      <c r="D311" s="28">
        <v>0</v>
      </c>
      <c r="E311" s="29">
        <f t="shared" ref="E311:E317" si="36">D311/C311</f>
        <v>0</v>
      </c>
      <c r="F311" s="28">
        <v>0</v>
      </c>
      <c r="G311" s="28">
        <v>0</v>
      </c>
    </row>
    <row r="312" spans="1:7" ht="40.799999999999997" outlineLevel="7" x14ac:dyDescent="0.25">
      <c r="A312" s="26" t="s">
        <v>454</v>
      </c>
      <c r="B312" s="27" t="s">
        <v>455</v>
      </c>
      <c r="C312" s="28">
        <v>180000</v>
      </c>
      <c r="D312" s="28">
        <v>0</v>
      </c>
      <c r="E312" s="29">
        <f t="shared" si="36"/>
        <v>0</v>
      </c>
      <c r="F312" s="28">
        <v>0</v>
      </c>
      <c r="G312" s="28">
        <v>0</v>
      </c>
    </row>
    <row r="313" spans="1:7" ht="30.6" outlineLevel="7" x14ac:dyDescent="0.25">
      <c r="A313" s="26" t="s">
        <v>456</v>
      </c>
      <c r="B313" s="27" t="s">
        <v>457</v>
      </c>
      <c r="C313" s="28">
        <v>80000</v>
      </c>
      <c r="D313" s="28">
        <v>0</v>
      </c>
      <c r="E313" s="29">
        <f t="shared" si="36"/>
        <v>0</v>
      </c>
      <c r="F313" s="28">
        <v>0</v>
      </c>
      <c r="G313" s="28">
        <v>0</v>
      </c>
    </row>
    <row r="314" spans="1:7" ht="51" outlineLevel="7" x14ac:dyDescent="0.25">
      <c r="A314" s="26" t="s">
        <v>458</v>
      </c>
      <c r="B314" s="27" t="s">
        <v>459</v>
      </c>
      <c r="C314" s="28">
        <v>145000</v>
      </c>
      <c r="D314" s="28">
        <v>0</v>
      </c>
      <c r="E314" s="29">
        <f t="shared" si="36"/>
        <v>0</v>
      </c>
      <c r="F314" s="28">
        <v>0</v>
      </c>
      <c r="G314" s="28">
        <v>0</v>
      </c>
    </row>
    <row r="315" spans="1:7" ht="40.799999999999997" outlineLevel="7" x14ac:dyDescent="0.25">
      <c r="A315" s="26" t="s">
        <v>460</v>
      </c>
      <c r="B315" s="27" t="s">
        <v>461</v>
      </c>
      <c r="C315" s="28">
        <v>73000</v>
      </c>
      <c r="D315" s="28">
        <v>0</v>
      </c>
      <c r="E315" s="29">
        <f t="shared" si="36"/>
        <v>0</v>
      </c>
      <c r="F315" s="28">
        <v>0</v>
      </c>
      <c r="G315" s="28">
        <v>0</v>
      </c>
    </row>
    <row r="316" spans="1:7" ht="20.399999999999999" outlineLevel="7" x14ac:dyDescent="0.25">
      <c r="A316" s="26" t="s">
        <v>462</v>
      </c>
      <c r="B316" s="27" t="s">
        <v>463</v>
      </c>
      <c r="C316" s="28">
        <v>75000</v>
      </c>
      <c r="D316" s="28">
        <v>0</v>
      </c>
      <c r="E316" s="29">
        <f t="shared" si="36"/>
        <v>0</v>
      </c>
      <c r="F316" s="28">
        <v>0</v>
      </c>
      <c r="G316" s="28">
        <v>0</v>
      </c>
    </row>
    <row r="317" spans="1:7" ht="40.799999999999997" outlineLevel="7" x14ac:dyDescent="0.25">
      <c r="A317" s="26" t="s">
        <v>464</v>
      </c>
      <c r="B317" s="27" t="s">
        <v>465</v>
      </c>
      <c r="C317" s="28">
        <v>95000</v>
      </c>
      <c r="D317" s="28">
        <v>0</v>
      </c>
      <c r="E317" s="29">
        <f t="shared" si="36"/>
        <v>0</v>
      </c>
      <c r="F317" s="28">
        <v>0</v>
      </c>
      <c r="G317" s="28">
        <v>0</v>
      </c>
    </row>
    <row r="318" spans="1:7" ht="40.799999999999997" outlineLevel="7" x14ac:dyDescent="0.25">
      <c r="A318" s="26" t="s">
        <v>466</v>
      </c>
      <c r="B318" s="27" t="s">
        <v>467</v>
      </c>
      <c r="C318" s="28">
        <v>120000</v>
      </c>
      <c r="D318" s="28">
        <v>120000</v>
      </c>
      <c r="E318" s="29">
        <f>D318/C318</f>
        <v>1</v>
      </c>
      <c r="F318" s="28">
        <v>0</v>
      </c>
      <c r="G318" s="28">
        <v>0</v>
      </c>
    </row>
    <row r="319" spans="1:7" ht="30.6" x14ac:dyDescent="0.25">
      <c r="A319" s="37" t="s">
        <v>468</v>
      </c>
      <c r="B319" s="38" t="s">
        <v>469</v>
      </c>
      <c r="C319" s="39">
        <v>2094937.3</v>
      </c>
      <c r="D319" s="39">
        <v>1571202.99</v>
      </c>
      <c r="E319" s="40">
        <f t="shared" ref="E319:E331" si="37">D319/C319</f>
        <v>0.75000000716011883</v>
      </c>
      <c r="F319" s="24">
        <v>0</v>
      </c>
      <c r="G319" s="24">
        <v>0</v>
      </c>
    </row>
    <row r="320" spans="1:7" ht="13.2" x14ac:dyDescent="0.25">
      <c r="A320" s="1"/>
      <c r="B320" s="2" t="s">
        <v>604</v>
      </c>
      <c r="C320" s="3"/>
      <c r="D320" s="3"/>
      <c r="E320" s="5"/>
      <c r="F320" s="24"/>
      <c r="G320" s="24"/>
    </row>
    <row r="321" spans="1:7" ht="13.2" x14ac:dyDescent="0.25">
      <c r="A321" s="6"/>
      <c r="B321" s="7" t="s">
        <v>605</v>
      </c>
      <c r="C321" s="8"/>
      <c r="D321" s="8"/>
      <c r="E321" s="10"/>
      <c r="F321" s="24"/>
      <c r="G321" s="24"/>
    </row>
    <row r="322" spans="1:7" ht="13.2" x14ac:dyDescent="0.25">
      <c r="A322" s="6"/>
      <c r="B322" s="7" t="s">
        <v>606</v>
      </c>
      <c r="C322" s="8">
        <v>0</v>
      </c>
      <c r="D322" s="8">
        <v>0</v>
      </c>
      <c r="E322" s="10"/>
      <c r="F322" s="24"/>
      <c r="G322" s="24"/>
    </row>
    <row r="323" spans="1:7" ht="13.2" x14ac:dyDescent="0.25">
      <c r="A323" s="1"/>
      <c r="B323" s="2" t="s">
        <v>607</v>
      </c>
      <c r="C323" s="3">
        <f>C319-C321-C322</f>
        <v>2094937.3</v>
      </c>
      <c r="D323" s="3">
        <f>D319-D321-D322</f>
        <v>1571202.99</v>
      </c>
      <c r="E323" s="11">
        <f>D323/C323</f>
        <v>0.75000000716011883</v>
      </c>
      <c r="F323" s="24"/>
      <c r="G323" s="24"/>
    </row>
    <row r="324" spans="1:7" ht="20.399999999999999" outlineLevel="1" x14ac:dyDescent="0.25">
      <c r="A324" s="22" t="s">
        <v>470</v>
      </c>
      <c r="B324" s="23" t="s">
        <v>471</v>
      </c>
      <c r="C324" s="24">
        <v>2094937.3</v>
      </c>
      <c r="D324" s="24">
        <v>1571202.99</v>
      </c>
      <c r="E324" s="25">
        <f t="shared" si="37"/>
        <v>0.75000000716011883</v>
      </c>
      <c r="F324" s="24">
        <v>0</v>
      </c>
      <c r="G324" s="24">
        <v>0</v>
      </c>
    </row>
    <row r="325" spans="1:7" ht="20.399999999999999" outlineLevel="7" x14ac:dyDescent="0.25">
      <c r="A325" s="26" t="s">
        <v>472</v>
      </c>
      <c r="B325" s="27" t="s">
        <v>13</v>
      </c>
      <c r="C325" s="28">
        <v>2094937.3</v>
      </c>
      <c r="D325" s="28">
        <v>1571202.99</v>
      </c>
      <c r="E325" s="30">
        <f t="shared" si="37"/>
        <v>0.75000000716011883</v>
      </c>
      <c r="F325" s="28">
        <v>0</v>
      </c>
      <c r="G325" s="28">
        <v>0</v>
      </c>
    </row>
    <row r="326" spans="1:7" ht="20.399999999999999" x14ac:dyDescent="0.25">
      <c r="A326" s="37" t="s">
        <v>473</v>
      </c>
      <c r="B326" s="38" t="s">
        <v>474</v>
      </c>
      <c r="C326" s="39">
        <v>227052069.31</v>
      </c>
      <c r="D326" s="39">
        <v>120607001.97</v>
      </c>
      <c r="E326" s="40">
        <f t="shared" si="37"/>
        <v>0.53118653503805846</v>
      </c>
      <c r="F326" s="24">
        <v>0</v>
      </c>
      <c r="G326" s="24">
        <v>0</v>
      </c>
    </row>
    <row r="327" spans="1:7" ht="13.2" x14ac:dyDescent="0.25">
      <c r="A327" s="1"/>
      <c r="B327" s="2" t="s">
        <v>604</v>
      </c>
      <c r="C327" s="3"/>
      <c r="D327" s="3"/>
      <c r="E327" s="5"/>
      <c r="F327" s="24"/>
      <c r="G327" s="24"/>
    </row>
    <row r="328" spans="1:7" ht="13.2" x14ac:dyDescent="0.25">
      <c r="A328" s="6"/>
      <c r="B328" s="7" t="s">
        <v>605</v>
      </c>
      <c r="C328" s="8"/>
      <c r="D328" s="8"/>
      <c r="E328" s="10"/>
      <c r="F328" s="24"/>
      <c r="G328" s="24"/>
    </row>
    <row r="329" spans="1:7" ht="13.2" x14ac:dyDescent="0.25">
      <c r="A329" s="6"/>
      <c r="B329" s="7" t="s">
        <v>606</v>
      </c>
      <c r="C329" s="8">
        <v>142211698.59999999</v>
      </c>
      <c r="D329" s="8">
        <v>89917898.599999994</v>
      </c>
      <c r="E329" s="10">
        <f>D329/C329</f>
        <v>0.6322820097445907</v>
      </c>
      <c r="F329" s="24"/>
      <c r="G329" s="24"/>
    </row>
    <row r="330" spans="1:7" ht="13.2" x14ac:dyDescent="0.25">
      <c r="A330" s="1"/>
      <c r="B330" s="2" t="s">
        <v>607</v>
      </c>
      <c r="C330" s="3">
        <f>C326-C328-C329</f>
        <v>84840370.710000008</v>
      </c>
      <c r="D330" s="3">
        <f>D326-D328-D329</f>
        <v>30689103.370000005</v>
      </c>
      <c r="E330" s="11">
        <f>D330/C330</f>
        <v>0.36172759634562424</v>
      </c>
      <c r="F330" s="24"/>
      <c r="G330" s="24"/>
    </row>
    <row r="331" spans="1:7" ht="20.399999999999999" outlineLevel="1" x14ac:dyDescent="0.25">
      <c r="A331" s="22" t="s">
        <v>475</v>
      </c>
      <c r="B331" s="23" t="s">
        <v>476</v>
      </c>
      <c r="C331" s="24">
        <v>76438763.950000003</v>
      </c>
      <c r="D331" s="24">
        <v>50035829.969999999</v>
      </c>
      <c r="E331" s="25">
        <f t="shared" si="37"/>
        <v>0.6545871150235939</v>
      </c>
      <c r="F331" s="24">
        <v>0</v>
      </c>
      <c r="G331" s="24">
        <v>0</v>
      </c>
    </row>
    <row r="332" spans="1:7" ht="30.6" outlineLevel="7" x14ac:dyDescent="0.25">
      <c r="A332" s="26" t="s">
        <v>477</v>
      </c>
      <c r="B332" s="27" t="s">
        <v>478</v>
      </c>
      <c r="C332" s="28">
        <v>490772.38</v>
      </c>
      <c r="D332" s="28">
        <v>259382.53</v>
      </c>
      <c r="E332" s="29">
        <f>D332/C332</f>
        <v>0.5285190050833749</v>
      </c>
      <c r="F332" s="28">
        <v>0</v>
      </c>
      <c r="G332" s="28">
        <v>0</v>
      </c>
    </row>
    <row r="333" spans="1:7" ht="30.6" outlineLevel="7" x14ac:dyDescent="0.25">
      <c r="A333" s="26" t="s">
        <v>479</v>
      </c>
      <c r="B333" s="27" t="s">
        <v>480</v>
      </c>
      <c r="C333" s="28">
        <v>1933307.04</v>
      </c>
      <c r="D333" s="28">
        <v>223447.44</v>
      </c>
      <c r="E333" s="29">
        <f t="shared" ref="E333:E337" si="38">D333/C333</f>
        <v>0.11557783392750694</v>
      </c>
      <c r="F333" s="28">
        <v>0</v>
      </c>
      <c r="G333" s="28">
        <v>0</v>
      </c>
    </row>
    <row r="334" spans="1:7" ht="20.399999999999999" outlineLevel="7" x14ac:dyDescent="0.25">
      <c r="A334" s="26" t="s">
        <v>481</v>
      </c>
      <c r="B334" s="27" t="s">
        <v>482</v>
      </c>
      <c r="C334" s="28">
        <v>740000</v>
      </c>
      <c r="D334" s="28">
        <v>50000</v>
      </c>
      <c r="E334" s="29">
        <f t="shared" si="38"/>
        <v>6.7567567567567571E-2</v>
      </c>
      <c r="F334" s="28">
        <v>0</v>
      </c>
      <c r="G334" s="28">
        <v>0</v>
      </c>
    </row>
    <row r="335" spans="1:7" ht="30.6" outlineLevel="7" x14ac:dyDescent="0.25">
      <c r="A335" s="26" t="s">
        <v>483</v>
      </c>
      <c r="B335" s="27" t="s">
        <v>484</v>
      </c>
      <c r="C335" s="28">
        <v>4750000</v>
      </c>
      <c r="D335" s="28">
        <v>0</v>
      </c>
      <c r="E335" s="29">
        <f t="shared" si="38"/>
        <v>0</v>
      </c>
      <c r="F335" s="28">
        <v>0</v>
      </c>
      <c r="G335" s="28">
        <v>0</v>
      </c>
    </row>
    <row r="336" spans="1:7" ht="20.399999999999999" outlineLevel="7" x14ac:dyDescent="0.25">
      <c r="A336" s="26" t="s">
        <v>485</v>
      </c>
      <c r="B336" s="27" t="s">
        <v>486</v>
      </c>
      <c r="C336" s="28">
        <v>321684.53000000003</v>
      </c>
      <c r="D336" s="28">
        <v>0</v>
      </c>
      <c r="E336" s="29">
        <f t="shared" si="38"/>
        <v>0</v>
      </c>
      <c r="F336" s="28">
        <v>0</v>
      </c>
      <c r="G336" s="28">
        <v>0</v>
      </c>
    </row>
    <row r="337" spans="1:7" ht="51" outlineLevel="7" x14ac:dyDescent="0.25">
      <c r="A337" s="26" t="s">
        <v>487</v>
      </c>
      <c r="B337" s="27" t="s">
        <v>488</v>
      </c>
      <c r="C337" s="28">
        <v>49503000</v>
      </c>
      <c r="D337" s="28">
        <v>49503000</v>
      </c>
      <c r="E337" s="29">
        <f t="shared" si="38"/>
        <v>1</v>
      </c>
      <c r="F337" s="28">
        <v>0</v>
      </c>
      <c r="G337" s="28">
        <v>0</v>
      </c>
    </row>
    <row r="338" spans="1:7" ht="40.799999999999997" outlineLevel="7" x14ac:dyDescent="0.25">
      <c r="A338" s="26" t="s">
        <v>489</v>
      </c>
      <c r="B338" s="27" t="s">
        <v>490</v>
      </c>
      <c r="C338" s="28">
        <v>18700000</v>
      </c>
      <c r="D338" s="28">
        <v>0</v>
      </c>
      <c r="E338" s="29">
        <f>D338/C338</f>
        <v>0</v>
      </c>
      <c r="F338" s="28">
        <v>0</v>
      </c>
      <c r="G338" s="28">
        <v>0</v>
      </c>
    </row>
    <row r="339" spans="1:7" ht="20.399999999999999" outlineLevel="1" x14ac:dyDescent="0.25">
      <c r="A339" s="22" t="s">
        <v>491</v>
      </c>
      <c r="B339" s="23" t="s">
        <v>492</v>
      </c>
      <c r="C339" s="24">
        <v>150613305.36000001</v>
      </c>
      <c r="D339" s="24">
        <v>70571172</v>
      </c>
      <c r="E339" s="25">
        <f t="shared" ref="E339" si="39">D339/C339</f>
        <v>0.46855868298832476</v>
      </c>
      <c r="F339" s="24">
        <v>0</v>
      </c>
      <c r="G339" s="24">
        <v>0</v>
      </c>
    </row>
    <row r="340" spans="1:7" ht="20.399999999999999" outlineLevel="7" x14ac:dyDescent="0.25">
      <c r="A340" s="26" t="s">
        <v>493</v>
      </c>
      <c r="B340" s="27" t="s">
        <v>494</v>
      </c>
      <c r="C340" s="28">
        <v>23604058.210000001</v>
      </c>
      <c r="D340" s="28">
        <v>1628246.58</v>
      </c>
      <c r="E340" s="29">
        <f>D340/C340</f>
        <v>6.8981637204664395E-2</v>
      </c>
      <c r="F340" s="28">
        <v>0</v>
      </c>
      <c r="G340" s="28">
        <v>0</v>
      </c>
    </row>
    <row r="341" spans="1:7" ht="13.2" outlineLevel="7" x14ac:dyDescent="0.25">
      <c r="A341" s="26" t="s">
        <v>495</v>
      </c>
      <c r="B341" s="27" t="s">
        <v>496</v>
      </c>
      <c r="C341" s="28">
        <v>1166201</v>
      </c>
      <c r="D341" s="28">
        <v>0</v>
      </c>
      <c r="E341" s="29">
        <f t="shared" ref="E341:E347" si="40">D341/C341</f>
        <v>0</v>
      </c>
      <c r="F341" s="28">
        <v>0</v>
      </c>
      <c r="G341" s="28">
        <v>0</v>
      </c>
    </row>
    <row r="342" spans="1:7" ht="13.2" outlineLevel="7" x14ac:dyDescent="0.25">
      <c r="A342" s="26" t="s">
        <v>497</v>
      </c>
      <c r="B342" s="27" t="s">
        <v>498</v>
      </c>
      <c r="C342" s="28">
        <v>60000</v>
      </c>
      <c r="D342" s="28">
        <v>0</v>
      </c>
      <c r="E342" s="29">
        <f t="shared" si="40"/>
        <v>0</v>
      </c>
      <c r="F342" s="28">
        <v>0</v>
      </c>
      <c r="G342" s="28">
        <v>0</v>
      </c>
    </row>
    <row r="343" spans="1:7" ht="20.399999999999999" outlineLevel="7" x14ac:dyDescent="0.25">
      <c r="A343" s="26" t="s">
        <v>499</v>
      </c>
      <c r="B343" s="27" t="s">
        <v>500</v>
      </c>
      <c r="C343" s="28">
        <v>54000</v>
      </c>
      <c r="D343" s="28">
        <v>54000</v>
      </c>
      <c r="E343" s="29">
        <f t="shared" si="40"/>
        <v>1</v>
      </c>
      <c r="F343" s="28">
        <v>0</v>
      </c>
      <c r="G343" s="28">
        <v>0</v>
      </c>
    </row>
    <row r="344" spans="1:7" ht="20.399999999999999" outlineLevel="7" x14ac:dyDescent="0.25">
      <c r="A344" s="26" t="s">
        <v>501</v>
      </c>
      <c r="B344" s="27" t="s">
        <v>502</v>
      </c>
      <c r="C344" s="28">
        <v>10482535</v>
      </c>
      <c r="D344" s="28">
        <v>6369025.2000000002</v>
      </c>
      <c r="E344" s="29">
        <f t="shared" si="40"/>
        <v>0.60758444402999845</v>
      </c>
      <c r="F344" s="28">
        <v>0</v>
      </c>
      <c r="G344" s="28">
        <v>0</v>
      </c>
    </row>
    <row r="345" spans="1:7" ht="20.399999999999999" outlineLevel="7" x14ac:dyDescent="0.25">
      <c r="A345" s="26" t="s">
        <v>503</v>
      </c>
      <c r="B345" s="27" t="s">
        <v>504</v>
      </c>
      <c r="C345" s="28">
        <v>7624453.3899999997</v>
      </c>
      <c r="D345" s="28">
        <v>1113346.22</v>
      </c>
      <c r="E345" s="29">
        <f t="shared" si="40"/>
        <v>0.14602308690879151</v>
      </c>
      <c r="F345" s="28">
        <v>0</v>
      </c>
      <c r="G345" s="28">
        <v>0</v>
      </c>
    </row>
    <row r="346" spans="1:7" ht="20.399999999999999" outlineLevel="7" x14ac:dyDescent="0.25">
      <c r="A346" s="26" t="s">
        <v>505</v>
      </c>
      <c r="B346" s="27" t="s">
        <v>506</v>
      </c>
      <c r="C346" s="28">
        <v>7226837.0899999999</v>
      </c>
      <c r="D346" s="28">
        <v>0</v>
      </c>
      <c r="E346" s="29">
        <f t="shared" si="40"/>
        <v>0</v>
      </c>
      <c r="F346" s="28">
        <v>0</v>
      </c>
      <c r="G346" s="28">
        <v>0</v>
      </c>
    </row>
    <row r="347" spans="1:7" ht="20.399999999999999" outlineLevel="7" x14ac:dyDescent="0.25">
      <c r="A347" s="26" t="s">
        <v>507</v>
      </c>
      <c r="B347" s="27" t="s">
        <v>508</v>
      </c>
      <c r="C347" s="28">
        <v>38988666.670000002</v>
      </c>
      <c r="D347" s="28">
        <v>0</v>
      </c>
      <c r="E347" s="29">
        <f t="shared" si="40"/>
        <v>0</v>
      </c>
      <c r="F347" s="28">
        <v>0</v>
      </c>
      <c r="G347" s="28">
        <v>0</v>
      </c>
    </row>
    <row r="348" spans="1:7" ht="13.2" outlineLevel="7" x14ac:dyDescent="0.25">
      <c r="A348" s="26" t="s">
        <v>509</v>
      </c>
      <c r="B348" s="27" t="s">
        <v>496</v>
      </c>
      <c r="C348" s="28">
        <v>61406554</v>
      </c>
      <c r="D348" s="28">
        <v>61406554</v>
      </c>
      <c r="E348" s="29">
        <f>D348/C348</f>
        <v>1</v>
      </c>
      <c r="F348" s="28">
        <v>0</v>
      </c>
      <c r="G348" s="28">
        <v>0</v>
      </c>
    </row>
    <row r="349" spans="1:7" ht="61.2" x14ac:dyDescent="0.25">
      <c r="A349" s="37" t="s">
        <v>510</v>
      </c>
      <c r="B349" s="41" t="s">
        <v>511</v>
      </c>
      <c r="C349" s="39">
        <v>111247422.73999999</v>
      </c>
      <c r="D349" s="39">
        <v>46918370.640000001</v>
      </c>
      <c r="E349" s="40">
        <f t="shared" ref="E349:E354" si="41">D349/C349</f>
        <v>0.42174793342992284</v>
      </c>
      <c r="F349" s="24">
        <v>0</v>
      </c>
      <c r="G349" s="24">
        <v>0</v>
      </c>
    </row>
    <row r="350" spans="1:7" ht="13.2" x14ac:dyDescent="0.25">
      <c r="A350" s="1"/>
      <c r="B350" s="2" t="s">
        <v>604</v>
      </c>
      <c r="C350" s="3"/>
      <c r="D350" s="3"/>
      <c r="E350" s="5"/>
      <c r="F350" s="24"/>
      <c r="G350" s="24"/>
    </row>
    <row r="351" spans="1:7" ht="13.2" x14ac:dyDescent="0.25">
      <c r="A351" s="6"/>
      <c r="B351" s="7" t="s">
        <v>605</v>
      </c>
      <c r="C351" s="8"/>
      <c r="D351" s="8"/>
      <c r="E351" s="10"/>
      <c r="F351" s="24"/>
      <c r="G351" s="24"/>
    </row>
    <row r="352" spans="1:7" ht="13.2" x14ac:dyDescent="0.25">
      <c r="A352" s="6"/>
      <c r="B352" s="7" t="s">
        <v>606</v>
      </c>
      <c r="C352" s="8">
        <v>27210191.100000001</v>
      </c>
      <c r="D352" s="8">
        <v>0</v>
      </c>
      <c r="E352" s="10">
        <f>D352/C352</f>
        <v>0</v>
      </c>
      <c r="F352" s="24"/>
      <c r="G352" s="24"/>
    </row>
    <row r="353" spans="1:7" ht="13.2" x14ac:dyDescent="0.25">
      <c r="A353" s="1"/>
      <c r="B353" s="2" t="s">
        <v>607</v>
      </c>
      <c r="C353" s="3">
        <f>C349-C351-C352</f>
        <v>84037231.639999986</v>
      </c>
      <c r="D353" s="3">
        <f>D349-D351-D352</f>
        <v>46918370.640000001</v>
      </c>
      <c r="E353" s="11">
        <f>D353/C353</f>
        <v>0.55830457196626437</v>
      </c>
      <c r="F353" s="24"/>
      <c r="G353" s="24"/>
    </row>
    <row r="354" spans="1:7" ht="20.399999999999999" outlineLevel="1" x14ac:dyDescent="0.25">
      <c r="A354" s="22" t="s">
        <v>512</v>
      </c>
      <c r="B354" s="23" t="s">
        <v>513</v>
      </c>
      <c r="C354" s="24">
        <v>45803130.549999997</v>
      </c>
      <c r="D354" s="24">
        <v>3690965</v>
      </c>
      <c r="E354" s="25">
        <f t="shared" si="41"/>
        <v>8.0583247382421549E-2</v>
      </c>
      <c r="F354" s="24">
        <v>0</v>
      </c>
      <c r="G354" s="24">
        <v>0</v>
      </c>
    </row>
    <row r="355" spans="1:7" ht="13.2" outlineLevel="7" x14ac:dyDescent="0.25">
      <c r="A355" s="26" t="s">
        <v>514</v>
      </c>
      <c r="B355" s="27" t="s">
        <v>515</v>
      </c>
      <c r="C355" s="28">
        <v>798564.88</v>
      </c>
      <c r="D355" s="28">
        <v>27700</v>
      </c>
      <c r="E355" s="29">
        <f>D355/C355</f>
        <v>3.468722541366958E-2</v>
      </c>
      <c r="F355" s="28">
        <v>0</v>
      </c>
      <c r="G355" s="28">
        <v>0</v>
      </c>
    </row>
    <row r="356" spans="1:7" ht="13.2" outlineLevel="7" x14ac:dyDescent="0.25">
      <c r="A356" s="26" t="s">
        <v>516</v>
      </c>
      <c r="B356" s="27" t="s">
        <v>517</v>
      </c>
      <c r="C356" s="28">
        <v>255050</v>
      </c>
      <c r="D356" s="28">
        <v>0</v>
      </c>
      <c r="E356" s="29">
        <f t="shared" ref="E356:E360" si="42">D356/C356</f>
        <v>0</v>
      </c>
      <c r="F356" s="28">
        <v>0</v>
      </c>
      <c r="G356" s="28">
        <v>0</v>
      </c>
    </row>
    <row r="357" spans="1:7" ht="20.399999999999999" outlineLevel="7" x14ac:dyDescent="0.25">
      <c r="A357" s="26" t="s">
        <v>518</v>
      </c>
      <c r="B357" s="27" t="s">
        <v>519</v>
      </c>
      <c r="C357" s="28">
        <v>1884950</v>
      </c>
      <c r="D357" s="28">
        <v>340000</v>
      </c>
      <c r="E357" s="29">
        <f t="shared" si="42"/>
        <v>0.18037613729807156</v>
      </c>
      <c r="F357" s="28">
        <v>0</v>
      </c>
      <c r="G357" s="28">
        <v>0</v>
      </c>
    </row>
    <row r="358" spans="1:7" ht="40.799999999999997" outlineLevel="7" x14ac:dyDescent="0.25">
      <c r="A358" s="26" t="s">
        <v>520</v>
      </c>
      <c r="B358" s="27" t="s">
        <v>521</v>
      </c>
      <c r="C358" s="28">
        <v>8200000</v>
      </c>
      <c r="D358" s="28">
        <v>0</v>
      </c>
      <c r="E358" s="29">
        <f t="shared" si="42"/>
        <v>0</v>
      </c>
      <c r="F358" s="28">
        <v>0</v>
      </c>
      <c r="G358" s="28">
        <v>0</v>
      </c>
    </row>
    <row r="359" spans="1:7" ht="20.399999999999999" outlineLevel="7" x14ac:dyDescent="0.25">
      <c r="A359" s="26" t="s">
        <v>522</v>
      </c>
      <c r="B359" s="27" t="s">
        <v>523</v>
      </c>
      <c r="C359" s="28">
        <v>4431020</v>
      </c>
      <c r="D359" s="28">
        <v>3323265</v>
      </c>
      <c r="E359" s="29">
        <f t="shared" si="42"/>
        <v>0.75</v>
      </c>
      <c r="F359" s="28">
        <v>0</v>
      </c>
      <c r="G359" s="28">
        <v>0</v>
      </c>
    </row>
    <row r="360" spans="1:7" ht="20.399999999999999" outlineLevel="7" x14ac:dyDescent="0.25">
      <c r="A360" s="26" t="s">
        <v>524</v>
      </c>
      <c r="B360" s="27" t="s">
        <v>525</v>
      </c>
      <c r="C360" s="28">
        <v>1537777.78</v>
      </c>
      <c r="D360" s="28">
        <v>0</v>
      </c>
      <c r="E360" s="29">
        <f t="shared" si="42"/>
        <v>0</v>
      </c>
      <c r="F360" s="28">
        <v>0</v>
      </c>
      <c r="G360" s="28">
        <v>0</v>
      </c>
    </row>
    <row r="361" spans="1:7" ht="30.6" outlineLevel="7" x14ac:dyDescent="0.25">
      <c r="A361" s="26" t="s">
        <v>526</v>
      </c>
      <c r="B361" s="27" t="s">
        <v>527</v>
      </c>
      <c r="C361" s="28">
        <v>28695767.890000001</v>
      </c>
      <c r="D361" s="28">
        <v>0</v>
      </c>
      <c r="E361" s="29">
        <f>D361/C361</f>
        <v>0</v>
      </c>
      <c r="F361" s="28">
        <v>0</v>
      </c>
      <c r="G361" s="28">
        <v>0</v>
      </c>
    </row>
    <row r="362" spans="1:7" ht="30.6" outlineLevel="1" x14ac:dyDescent="0.25">
      <c r="A362" s="22" t="s">
        <v>528</v>
      </c>
      <c r="B362" s="23" t="s">
        <v>529</v>
      </c>
      <c r="C362" s="24">
        <v>1170000</v>
      </c>
      <c r="D362" s="24">
        <v>1170000</v>
      </c>
      <c r="E362" s="25">
        <f t="shared" ref="E362:E383" si="43">D362/C362</f>
        <v>1</v>
      </c>
      <c r="F362" s="24">
        <v>0</v>
      </c>
      <c r="G362" s="24">
        <v>0</v>
      </c>
    </row>
    <row r="363" spans="1:7" ht="30.6" outlineLevel="7" x14ac:dyDescent="0.25">
      <c r="A363" s="26" t="s">
        <v>530</v>
      </c>
      <c r="B363" s="27" t="s">
        <v>531</v>
      </c>
      <c r="C363" s="28">
        <v>1170000</v>
      </c>
      <c r="D363" s="28">
        <v>1170000</v>
      </c>
      <c r="E363" s="30">
        <f t="shared" si="43"/>
        <v>1</v>
      </c>
      <c r="F363" s="28">
        <v>0</v>
      </c>
      <c r="G363" s="28">
        <v>0</v>
      </c>
    </row>
    <row r="364" spans="1:7" ht="30.6" outlineLevel="1" x14ac:dyDescent="0.25">
      <c r="A364" s="22" t="s">
        <v>532</v>
      </c>
      <c r="B364" s="23" t="s">
        <v>533</v>
      </c>
      <c r="C364" s="24">
        <v>1150550</v>
      </c>
      <c r="D364" s="24">
        <v>550</v>
      </c>
      <c r="E364" s="25">
        <f t="shared" si="43"/>
        <v>4.780322454478293E-4</v>
      </c>
      <c r="F364" s="24">
        <v>0</v>
      </c>
      <c r="G364" s="24">
        <v>0</v>
      </c>
    </row>
    <row r="365" spans="1:7" ht="40.799999999999997" outlineLevel="7" x14ac:dyDescent="0.25">
      <c r="A365" s="26" t="s">
        <v>534</v>
      </c>
      <c r="B365" s="27" t="s">
        <v>535</v>
      </c>
      <c r="C365" s="28">
        <v>1150550</v>
      </c>
      <c r="D365" s="28">
        <v>550</v>
      </c>
      <c r="E365" s="30">
        <f t="shared" si="43"/>
        <v>4.780322454478293E-4</v>
      </c>
      <c r="F365" s="28">
        <v>0</v>
      </c>
      <c r="G365" s="28">
        <v>0</v>
      </c>
    </row>
    <row r="366" spans="1:7" ht="30.6" outlineLevel="1" x14ac:dyDescent="0.25">
      <c r="A366" s="22" t="s">
        <v>536</v>
      </c>
      <c r="B366" s="23" t="s">
        <v>537</v>
      </c>
      <c r="C366" s="24">
        <v>63123742.189999998</v>
      </c>
      <c r="D366" s="24">
        <v>42056855.640000001</v>
      </c>
      <c r="E366" s="25">
        <f t="shared" si="43"/>
        <v>0.66626049376810559</v>
      </c>
      <c r="F366" s="24">
        <v>0</v>
      </c>
      <c r="G366" s="24">
        <v>0</v>
      </c>
    </row>
    <row r="367" spans="1:7" ht="13.2" outlineLevel="7" x14ac:dyDescent="0.25">
      <c r="A367" s="26" t="s">
        <v>538</v>
      </c>
      <c r="B367" s="27" t="s">
        <v>539</v>
      </c>
      <c r="C367" s="28">
        <v>63123742.189999998</v>
      </c>
      <c r="D367" s="28">
        <v>42056855.640000001</v>
      </c>
      <c r="E367" s="30">
        <f t="shared" si="43"/>
        <v>0.66626049376810559</v>
      </c>
      <c r="F367" s="28">
        <v>0</v>
      </c>
      <c r="G367" s="28">
        <v>0</v>
      </c>
    </row>
    <row r="368" spans="1:7" ht="20.399999999999999" x14ac:dyDescent="0.25">
      <c r="A368" s="37" t="s">
        <v>540</v>
      </c>
      <c r="B368" s="38" t="s">
        <v>541</v>
      </c>
      <c r="C368" s="39">
        <v>7677333.3300000001</v>
      </c>
      <c r="D368" s="39">
        <v>3247120.2</v>
      </c>
      <c r="E368" s="40">
        <f t="shared" si="43"/>
        <v>0.42294896683872396</v>
      </c>
      <c r="F368" s="24">
        <v>0</v>
      </c>
      <c r="G368" s="24">
        <v>0</v>
      </c>
    </row>
    <row r="369" spans="1:7" ht="30.6" outlineLevel="1" x14ac:dyDescent="0.25">
      <c r="A369" s="37" t="s">
        <v>542</v>
      </c>
      <c r="B369" s="38" t="s">
        <v>543</v>
      </c>
      <c r="C369" s="39">
        <v>1418000</v>
      </c>
      <c r="D369" s="39">
        <v>730139.7</v>
      </c>
      <c r="E369" s="40">
        <f t="shared" si="43"/>
        <v>0.5149081100141043</v>
      </c>
      <c r="F369" s="24">
        <v>0</v>
      </c>
      <c r="G369" s="24">
        <v>0</v>
      </c>
    </row>
    <row r="370" spans="1:7" ht="13.2" outlineLevel="1" x14ac:dyDescent="0.25">
      <c r="A370" s="1"/>
      <c r="B370" s="2" t="s">
        <v>604</v>
      </c>
      <c r="C370" s="3"/>
      <c r="D370" s="3"/>
      <c r="E370" s="5"/>
      <c r="F370" s="24"/>
      <c r="G370" s="24"/>
    </row>
    <row r="371" spans="1:7" ht="13.2" outlineLevel="1" x14ac:dyDescent="0.25">
      <c r="A371" s="6"/>
      <c r="B371" s="7" t="s">
        <v>605</v>
      </c>
      <c r="C371" s="8"/>
      <c r="D371" s="8"/>
      <c r="E371" s="10"/>
      <c r="F371" s="24"/>
      <c r="G371" s="24"/>
    </row>
    <row r="372" spans="1:7" ht="13.2" outlineLevel="1" x14ac:dyDescent="0.25">
      <c r="A372" s="6"/>
      <c r="B372" s="7" t="s">
        <v>606</v>
      </c>
      <c r="C372" s="8"/>
      <c r="D372" s="8"/>
      <c r="E372" s="10"/>
      <c r="F372" s="24"/>
      <c r="G372" s="24"/>
    </row>
    <row r="373" spans="1:7" ht="13.2" outlineLevel="1" x14ac:dyDescent="0.25">
      <c r="A373" s="1"/>
      <c r="B373" s="2" t="s">
        <v>607</v>
      </c>
      <c r="C373" s="3">
        <f>C369-C371-C372</f>
        <v>1418000</v>
      </c>
      <c r="D373" s="3">
        <f>D369-D371-D372</f>
        <v>730139.7</v>
      </c>
      <c r="E373" s="11">
        <f>D373/C373</f>
        <v>0.5149081100141043</v>
      </c>
      <c r="F373" s="24"/>
      <c r="G373" s="24"/>
    </row>
    <row r="374" spans="1:7" ht="51" outlineLevel="2" x14ac:dyDescent="0.25">
      <c r="A374" s="22" t="s">
        <v>544</v>
      </c>
      <c r="B374" s="23" t="s">
        <v>545</v>
      </c>
      <c r="C374" s="24">
        <v>1418000</v>
      </c>
      <c r="D374" s="24">
        <v>730139.7</v>
      </c>
      <c r="E374" s="25">
        <f t="shared" si="43"/>
        <v>0.5149081100141043</v>
      </c>
      <c r="F374" s="24">
        <v>0</v>
      </c>
      <c r="G374" s="24">
        <v>0</v>
      </c>
    </row>
    <row r="375" spans="1:7" ht="20.399999999999999" outlineLevel="7" x14ac:dyDescent="0.25">
      <c r="A375" s="26" t="s">
        <v>546</v>
      </c>
      <c r="B375" s="27" t="s">
        <v>547</v>
      </c>
      <c r="C375" s="28">
        <v>1418000</v>
      </c>
      <c r="D375" s="28">
        <v>730139.7</v>
      </c>
      <c r="E375" s="30">
        <f t="shared" si="43"/>
        <v>0.5149081100141043</v>
      </c>
      <c r="F375" s="28">
        <v>0</v>
      </c>
      <c r="G375" s="28">
        <v>0</v>
      </c>
    </row>
    <row r="376" spans="1:7" ht="30.6" outlineLevel="1" x14ac:dyDescent="0.25">
      <c r="A376" s="37" t="s">
        <v>548</v>
      </c>
      <c r="B376" s="38" t="s">
        <v>549</v>
      </c>
      <c r="C376" s="39">
        <v>4398000</v>
      </c>
      <c r="D376" s="39">
        <v>2147980.5</v>
      </c>
      <c r="E376" s="40">
        <f t="shared" si="43"/>
        <v>0.48839938608458389</v>
      </c>
      <c r="F376" s="24">
        <v>0</v>
      </c>
      <c r="G376" s="24">
        <v>0</v>
      </c>
    </row>
    <row r="377" spans="1:7" ht="13.2" outlineLevel="1" x14ac:dyDescent="0.25">
      <c r="A377" s="1"/>
      <c r="B377" s="2" t="s">
        <v>604</v>
      </c>
      <c r="C377" s="3"/>
      <c r="D377" s="3"/>
      <c r="E377" s="5"/>
      <c r="F377" s="24"/>
      <c r="G377" s="24"/>
    </row>
    <row r="378" spans="1:7" ht="13.2" outlineLevel="1" x14ac:dyDescent="0.25">
      <c r="A378" s="6"/>
      <c r="B378" s="7" t="s">
        <v>605</v>
      </c>
      <c r="C378" s="8"/>
      <c r="D378" s="8"/>
      <c r="E378" s="10"/>
      <c r="F378" s="24"/>
      <c r="G378" s="24"/>
    </row>
    <row r="379" spans="1:7" ht="13.2" outlineLevel="1" x14ac:dyDescent="0.25">
      <c r="A379" s="6"/>
      <c r="B379" s="7" t="s">
        <v>606</v>
      </c>
      <c r="C379" s="8"/>
      <c r="D379" s="8"/>
      <c r="E379" s="10"/>
      <c r="F379" s="24"/>
      <c r="G379" s="24"/>
    </row>
    <row r="380" spans="1:7" ht="13.2" outlineLevel="1" x14ac:dyDescent="0.25">
      <c r="A380" s="1"/>
      <c r="B380" s="2" t="s">
        <v>607</v>
      </c>
      <c r="C380" s="3">
        <f>C376-C378-C379</f>
        <v>4398000</v>
      </c>
      <c r="D380" s="3">
        <f>D376-D378-D379</f>
        <v>2147980.5</v>
      </c>
      <c r="E380" s="11">
        <f>D380/C380</f>
        <v>0.48839938608458389</v>
      </c>
      <c r="F380" s="24"/>
      <c r="G380" s="24"/>
    </row>
    <row r="381" spans="1:7" ht="51" outlineLevel="2" x14ac:dyDescent="0.25">
      <c r="A381" s="22" t="s">
        <v>550</v>
      </c>
      <c r="B381" s="23" t="s">
        <v>551</v>
      </c>
      <c r="C381" s="24">
        <v>4398000</v>
      </c>
      <c r="D381" s="24">
        <v>2147980.5</v>
      </c>
      <c r="E381" s="25">
        <f t="shared" si="43"/>
        <v>0.48839938608458389</v>
      </c>
      <c r="F381" s="24">
        <v>0</v>
      </c>
      <c r="G381" s="24">
        <v>0</v>
      </c>
    </row>
    <row r="382" spans="1:7" ht="51" outlineLevel="7" x14ac:dyDescent="0.25">
      <c r="A382" s="26" t="s">
        <v>552</v>
      </c>
      <c r="B382" s="27" t="s">
        <v>553</v>
      </c>
      <c r="C382" s="28">
        <v>1098000</v>
      </c>
      <c r="D382" s="28">
        <v>494995.5</v>
      </c>
      <c r="E382" s="34">
        <f>D382/C382</f>
        <v>0.45081557377049181</v>
      </c>
      <c r="F382" s="28">
        <v>0</v>
      </c>
      <c r="G382" s="28">
        <v>0</v>
      </c>
    </row>
    <row r="383" spans="1:7" ht="30.6" outlineLevel="7" x14ac:dyDescent="0.25">
      <c r="A383" s="26" t="s">
        <v>554</v>
      </c>
      <c r="B383" s="27" t="s">
        <v>555</v>
      </c>
      <c r="C383" s="28">
        <v>3300000</v>
      </c>
      <c r="D383" s="28">
        <v>1652985</v>
      </c>
      <c r="E383" s="35">
        <f t="shared" si="43"/>
        <v>0.50090454545454544</v>
      </c>
      <c r="F383" s="28">
        <v>0</v>
      </c>
      <c r="G383" s="28">
        <v>0</v>
      </c>
    </row>
    <row r="384" spans="1:7" ht="20.399999999999999" outlineLevel="1" x14ac:dyDescent="0.25">
      <c r="A384" s="37" t="s">
        <v>556</v>
      </c>
      <c r="B384" s="38" t="s">
        <v>557</v>
      </c>
      <c r="C384" s="39">
        <v>561333.32999999996</v>
      </c>
      <c r="D384" s="39">
        <v>369000</v>
      </c>
      <c r="E384" s="40">
        <f t="shared" ref="E384:E420" si="44">D384/C384</f>
        <v>0.65736342433113681</v>
      </c>
      <c r="F384" s="24">
        <v>0</v>
      </c>
      <c r="G384" s="24">
        <v>0</v>
      </c>
    </row>
    <row r="385" spans="1:7" ht="13.2" outlineLevel="1" x14ac:dyDescent="0.25">
      <c r="A385" s="1"/>
      <c r="B385" s="2" t="s">
        <v>604</v>
      </c>
      <c r="C385" s="3"/>
      <c r="D385" s="3"/>
      <c r="E385" s="5"/>
      <c r="F385" s="24"/>
      <c r="G385" s="24"/>
    </row>
    <row r="386" spans="1:7" ht="13.2" outlineLevel="1" x14ac:dyDescent="0.25">
      <c r="A386" s="6"/>
      <c r="B386" s="7" t="s">
        <v>605</v>
      </c>
      <c r="C386" s="8"/>
      <c r="D386" s="8"/>
      <c r="E386" s="10"/>
      <c r="F386" s="24"/>
      <c r="G386" s="24"/>
    </row>
    <row r="387" spans="1:7" ht="13.2" outlineLevel="1" x14ac:dyDescent="0.25">
      <c r="A387" s="6"/>
      <c r="B387" s="7" t="s">
        <v>606</v>
      </c>
      <c r="C387" s="8">
        <v>173100</v>
      </c>
      <c r="D387" s="8">
        <v>0</v>
      </c>
      <c r="E387" s="10">
        <f>D387/C387</f>
        <v>0</v>
      </c>
      <c r="F387" s="24"/>
      <c r="G387" s="24"/>
    </row>
    <row r="388" spans="1:7" ht="13.2" outlineLevel="1" x14ac:dyDescent="0.25">
      <c r="A388" s="1"/>
      <c r="B388" s="2" t="s">
        <v>607</v>
      </c>
      <c r="C388" s="3">
        <f>C384-C386-C387</f>
        <v>388233.32999999996</v>
      </c>
      <c r="D388" s="3">
        <f>D384-D386-D387</f>
        <v>369000</v>
      </c>
      <c r="E388" s="11">
        <f>D388/C388</f>
        <v>0.95045935391482239</v>
      </c>
      <c r="F388" s="24"/>
      <c r="G388" s="24"/>
    </row>
    <row r="389" spans="1:7" ht="20.399999999999999" outlineLevel="2" x14ac:dyDescent="0.25">
      <c r="A389" s="22" t="s">
        <v>558</v>
      </c>
      <c r="B389" s="23" t="s">
        <v>559</v>
      </c>
      <c r="C389" s="24">
        <v>369000</v>
      </c>
      <c r="D389" s="24">
        <v>369000</v>
      </c>
      <c r="E389" s="25">
        <f t="shared" si="44"/>
        <v>1</v>
      </c>
      <c r="F389" s="24">
        <v>0</v>
      </c>
      <c r="G389" s="24">
        <v>0</v>
      </c>
    </row>
    <row r="390" spans="1:7" ht="13.2" outlineLevel="7" x14ac:dyDescent="0.25">
      <c r="A390" s="26" t="s">
        <v>560</v>
      </c>
      <c r="B390" s="27" t="s">
        <v>561</v>
      </c>
      <c r="C390" s="28">
        <v>369000</v>
      </c>
      <c r="D390" s="28">
        <v>369000</v>
      </c>
      <c r="E390" s="30">
        <f t="shared" si="44"/>
        <v>1</v>
      </c>
      <c r="F390" s="28">
        <v>0</v>
      </c>
      <c r="G390" s="28">
        <v>0</v>
      </c>
    </row>
    <row r="391" spans="1:7" ht="20.399999999999999" outlineLevel="2" x14ac:dyDescent="0.25">
      <c r="A391" s="22" t="s">
        <v>562</v>
      </c>
      <c r="B391" s="23" t="s">
        <v>563</v>
      </c>
      <c r="C391" s="24">
        <v>192333.33</v>
      </c>
      <c r="D391" s="24">
        <v>0</v>
      </c>
      <c r="E391" s="25">
        <f t="shared" si="44"/>
        <v>0</v>
      </c>
      <c r="F391" s="24">
        <v>0</v>
      </c>
      <c r="G391" s="24">
        <v>0</v>
      </c>
    </row>
    <row r="392" spans="1:7" ht="20.399999999999999" outlineLevel="7" x14ac:dyDescent="0.25">
      <c r="A392" s="26" t="s">
        <v>564</v>
      </c>
      <c r="B392" s="27" t="s">
        <v>565</v>
      </c>
      <c r="C392" s="28">
        <v>192333.33</v>
      </c>
      <c r="D392" s="28">
        <v>0</v>
      </c>
      <c r="E392" s="30">
        <f t="shared" si="44"/>
        <v>0</v>
      </c>
      <c r="F392" s="28">
        <v>0</v>
      </c>
      <c r="G392" s="28">
        <v>0</v>
      </c>
    </row>
    <row r="393" spans="1:7" ht="20.399999999999999" outlineLevel="1" x14ac:dyDescent="0.25">
      <c r="A393" s="37" t="s">
        <v>566</v>
      </c>
      <c r="B393" s="38" t="s">
        <v>567</v>
      </c>
      <c r="C393" s="39">
        <v>1300000</v>
      </c>
      <c r="D393" s="39">
        <v>0</v>
      </c>
      <c r="E393" s="40">
        <f t="shared" si="44"/>
        <v>0</v>
      </c>
      <c r="F393" s="24">
        <v>0</v>
      </c>
      <c r="G393" s="24">
        <v>0</v>
      </c>
    </row>
    <row r="394" spans="1:7" ht="30.6" outlineLevel="2" x14ac:dyDescent="0.25">
      <c r="A394" s="22" t="s">
        <v>568</v>
      </c>
      <c r="B394" s="23" t="s">
        <v>569</v>
      </c>
      <c r="C394" s="24">
        <v>1300000</v>
      </c>
      <c r="D394" s="24">
        <v>0</v>
      </c>
      <c r="E394" s="25">
        <f t="shared" si="44"/>
        <v>0</v>
      </c>
      <c r="F394" s="24">
        <v>0</v>
      </c>
      <c r="G394" s="24">
        <v>0</v>
      </c>
    </row>
    <row r="395" spans="1:7" ht="30.6" outlineLevel="7" x14ac:dyDescent="0.25">
      <c r="A395" s="26" t="s">
        <v>570</v>
      </c>
      <c r="B395" s="27" t="s">
        <v>571</v>
      </c>
      <c r="C395" s="28">
        <v>1300000</v>
      </c>
      <c r="D395" s="28">
        <v>0</v>
      </c>
      <c r="E395" s="30">
        <f t="shared" si="44"/>
        <v>0</v>
      </c>
      <c r="F395" s="28">
        <v>0</v>
      </c>
      <c r="G395" s="28">
        <v>0</v>
      </c>
    </row>
    <row r="396" spans="1:7" ht="30.6" x14ac:dyDescent="0.25">
      <c r="A396" s="37" t="s">
        <v>572</v>
      </c>
      <c r="B396" s="38" t="s">
        <v>573</v>
      </c>
      <c r="C396" s="39">
        <v>155075100</v>
      </c>
      <c r="D396" s="39">
        <v>137837595</v>
      </c>
      <c r="E396" s="40">
        <f t="shared" si="44"/>
        <v>0.88884414712613435</v>
      </c>
      <c r="F396" s="24">
        <v>0</v>
      </c>
      <c r="G396" s="24">
        <v>0</v>
      </c>
    </row>
    <row r="397" spans="1:7" ht="13.2" x14ac:dyDescent="0.25">
      <c r="A397" s="1"/>
      <c r="B397" s="2" t="s">
        <v>604</v>
      </c>
      <c r="C397" s="3"/>
      <c r="D397" s="3"/>
      <c r="E397" s="5"/>
      <c r="F397" s="24"/>
      <c r="G397" s="24"/>
    </row>
    <row r="398" spans="1:7" ht="13.2" x14ac:dyDescent="0.25">
      <c r="A398" s="6"/>
      <c r="B398" s="7" t="s">
        <v>605</v>
      </c>
      <c r="C398" s="8"/>
      <c r="D398" s="8"/>
      <c r="E398" s="10"/>
      <c r="F398" s="24"/>
      <c r="G398" s="24"/>
    </row>
    <row r="399" spans="1:7" ht="13.2" x14ac:dyDescent="0.25">
      <c r="A399" s="6"/>
      <c r="B399" s="7" t="s">
        <v>606</v>
      </c>
      <c r="C399" s="8">
        <f>C404</f>
        <v>139655300</v>
      </c>
      <c r="D399" s="8">
        <f>D404</f>
        <v>125689770</v>
      </c>
      <c r="E399" s="10">
        <f>D399/C399</f>
        <v>0.9</v>
      </c>
      <c r="F399" s="24"/>
      <c r="G399" s="24"/>
    </row>
    <row r="400" spans="1:7" ht="13.2" x14ac:dyDescent="0.25">
      <c r="A400" s="1"/>
      <c r="B400" s="2" t="s">
        <v>607</v>
      </c>
      <c r="C400" s="3">
        <f>C396-C398-C399</f>
        <v>15419800</v>
      </c>
      <c r="D400" s="3">
        <f>D396-D398-D399</f>
        <v>12147825</v>
      </c>
      <c r="E400" s="11">
        <f>D400/C400</f>
        <v>0.78780691059546815</v>
      </c>
      <c r="F400" s="24"/>
      <c r="G400" s="24"/>
    </row>
    <row r="401" spans="1:7" ht="30.6" outlineLevel="1" x14ac:dyDescent="0.25">
      <c r="A401" s="22" t="s">
        <v>574</v>
      </c>
      <c r="B401" s="23" t="s">
        <v>575</v>
      </c>
      <c r="C401" s="24">
        <v>15119800</v>
      </c>
      <c r="D401" s="24">
        <v>12147825</v>
      </c>
      <c r="E401" s="25">
        <f t="shared" si="44"/>
        <v>0.803438206854588</v>
      </c>
      <c r="F401" s="24">
        <v>0</v>
      </c>
      <c r="G401" s="24">
        <v>0</v>
      </c>
    </row>
    <row r="402" spans="1:7" ht="20.399999999999999" outlineLevel="7" x14ac:dyDescent="0.25">
      <c r="A402" s="26" t="s">
        <v>576</v>
      </c>
      <c r="B402" s="27" t="s">
        <v>577</v>
      </c>
      <c r="C402" s="28">
        <v>15119800</v>
      </c>
      <c r="D402" s="28">
        <v>12147825</v>
      </c>
      <c r="E402" s="30">
        <f t="shared" si="44"/>
        <v>0.803438206854588</v>
      </c>
      <c r="F402" s="28">
        <v>0</v>
      </c>
      <c r="G402" s="28">
        <v>0</v>
      </c>
    </row>
    <row r="403" spans="1:7" ht="30.6" outlineLevel="1" x14ac:dyDescent="0.25">
      <c r="A403" s="22" t="s">
        <v>578</v>
      </c>
      <c r="B403" s="23" t="s">
        <v>579</v>
      </c>
      <c r="C403" s="24">
        <v>139655300</v>
      </c>
      <c r="D403" s="24">
        <v>125689770</v>
      </c>
      <c r="E403" s="25">
        <f t="shared" si="44"/>
        <v>0.9</v>
      </c>
      <c r="F403" s="24">
        <v>0</v>
      </c>
      <c r="G403" s="24">
        <v>0</v>
      </c>
    </row>
    <row r="404" spans="1:7" ht="40.799999999999997" outlineLevel="7" x14ac:dyDescent="0.25">
      <c r="A404" s="26" t="s">
        <v>580</v>
      </c>
      <c r="B404" s="27" t="s">
        <v>581</v>
      </c>
      <c r="C404" s="28">
        <v>139655300</v>
      </c>
      <c r="D404" s="28">
        <v>125689770</v>
      </c>
      <c r="E404" s="30">
        <f t="shared" si="44"/>
        <v>0.9</v>
      </c>
      <c r="F404" s="28">
        <v>0</v>
      </c>
      <c r="G404" s="28">
        <v>0</v>
      </c>
    </row>
    <row r="405" spans="1:7" ht="13.2" outlineLevel="1" x14ac:dyDescent="0.25">
      <c r="A405" s="22" t="s">
        <v>582</v>
      </c>
      <c r="B405" s="23" t="s">
        <v>583</v>
      </c>
      <c r="C405" s="24">
        <v>300000</v>
      </c>
      <c r="D405" s="24">
        <v>0</v>
      </c>
      <c r="E405" s="25">
        <f t="shared" si="44"/>
        <v>0</v>
      </c>
      <c r="F405" s="24">
        <v>0</v>
      </c>
      <c r="G405" s="24">
        <v>0</v>
      </c>
    </row>
    <row r="406" spans="1:7" ht="13.2" outlineLevel="7" x14ac:dyDescent="0.25">
      <c r="A406" s="26" t="s">
        <v>584</v>
      </c>
      <c r="B406" s="27" t="s">
        <v>585</v>
      </c>
      <c r="C406" s="28">
        <v>300000</v>
      </c>
      <c r="D406" s="28">
        <v>0</v>
      </c>
      <c r="E406" s="30">
        <f t="shared" si="44"/>
        <v>0</v>
      </c>
      <c r="F406" s="28">
        <v>0</v>
      </c>
      <c r="G406" s="28">
        <v>0</v>
      </c>
    </row>
    <row r="407" spans="1:7" ht="40.799999999999997" x14ac:dyDescent="0.25">
      <c r="A407" s="37" t="s">
        <v>586</v>
      </c>
      <c r="B407" s="38" t="s">
        <v>587</v>
      </c>
      <c r="C407" s="39">
        <v>2136494.86</v>
      </c>
      <c r="D407" s="39">
        <v>707425</v>
      </c>
      <c r="E407" s="40">
        <f t="shared" si="44"/>
        <v>0.33111476804582624</v>
      </c>
      <c r="F407" s="24">
        <v>0</v>
      </c>
      <c r="G407" s="24">
        <v>0</v>
      </c>
    </row>
    <row r="408" spans="1:7" ht="13.2" x14ac:dyDescent="0.25">
      <c r="A408" s="1"/>
      <c r="B408" s="2" t="s">
        <v>604</v>
      </c>
      <c r="C408" s="3"/>
      <c r="D408" s="3"/>
      <c r="E408" s="5"/>
      <c r="F408" s="24"/>
      <c r="G408" s="24"/>
    </row>
    <row r="409" spans="1:7" ht="13.2" x14ac:dyDescent="0.25">
      <c r="A409" s="6"/>
      <c r="B409" s="7" t="s">
        <v>605</v>
      </c>
      <c r="C409" s="8"/>
      <c r="D409" s="8"/>
      <c r="E409" s="10"/>
      <c r="F409" s="24"/>
      <c r="G409" s="24"/>
    </row>
    <row r="410" spans="1:7" ht="13.2" x14ac:dyDescent="0.25">
      <c r="A410" s="6"/>
      <c r="B410" s="7" t="s">
        <v>606</v>
      </c>
      <c r="C410" s="8"/>
      <c r="D410" s="8"/>
      <c r="E410" s="10"/>
      <c r="F410" s="24"/>
      <c r="G410" s="24"/>
    </row>
    <row r="411" spans="1:7" ht="13.2" x14ac:dyDescent="0.25">
      <c r="A411" s="1"/>
      <c r="B411" s="2" t="s">
        <v>607</v>
      </c>
      <c r="C411" s="3">
        <f>C407-C409-C410</f>
        <v>2136494.86</v>
      </c>
      <c r="D411" s="3">
        <f>D407-D409-D410</f>
        <v>707425</v>
      </c>
      <c r="E411" s="11">
        <f>D411/C411</f>
        <v>0.33111476804582624</v>
      </c>
      <c r="F411" s="24"/>
      <c r="G411" s="24"/>
    </row>
    <row r="412" spans="1:7" ht="20.399999999999999" outlineLevel="1" x14ac:dyDescent="0.25">
      <c r="A412" s="22" t="s">
        <v>588</v>
      </c>
      <c r="B412" s="23" t="s">
        <v>589</v>
      </c>
      <c r="C412" s="24">
        <v>1100000</v>
      </c>
      <c r="D412" s="24">
        <v>550000</v>
      </c>
      <c r="E412" s="25">
        <f t="shared" si="44"/>
        <v>0.5</v>
      </c>
      <c r="F412" s="24">
        <v>0</v>
      </c>
      <c r="G412" s="24">
        <v>0</v>
      </c>
    </row>
    <row r="413" spans="1:7" ht="20.399999999999999" outlineLevel="7" x14ac:dyDescent="0.25">
      <c r="A413" s="26" t="s">
        <v>590</v>
      </c>
      <c r="B413" s="27" t="s">
        <v>591</v>
      </c>
      <c r="C413" s="28">
        <v>1100000</v>
      </c>
      <c r="D413" s="28">
        <v>550000</v>
      </c>
      <c r="E413" s="25">
        <f t="shared" si="44"/>
        <v>0.5</v>
      </c>
      <c r="F413" s="28">
        <v>0</v>
      </c>
      <c r="G413" s="28">
        <v>0</v>
      </c>
    </row>
    <row r="414" spans="1:7" ht="20.399999999999999" outlineLevel="1" x14ac:dyDescent="0.25">
      <c r="A414" s="22" t="s">
        <v>592</v>
      </c>
      <c r="B414" s="23" t="s">
        <v>593</v>
      </c>
      <c r="C414" s="24">
        <v>5100</v>
      </c>
      <c r="D414" s="24">
        <v>3825</v>
      </c>
      <c r="E414" s="25">
        <f t="shared" si="44"/>
        <v>0.75</v>
      </c>
      <c r="F414" s="24">
        <v>0</v>
      </c>
      <c r="G414" s="24">
        <v>0</v>
      </c>
    </row>
    <row r="415" spans="1:7" ht="13.2" outlineLevel="7" x14ac:dyDescent="0.25">
      <c r="A415" s="26" t="s">
        <v>594</v>
      </c>
      <c r="B415" s="27" t="s">
        <v>595</v>
      </c>
      <c r="C415" s="28">
        <v>5100</v>
      </c>
      <c r="D415" s="28">
        <v>3825</v>
      </c>
      <c r="E415" s="30">
        <f t="shared" si="44"/>
        <v>0.75</v>
      </c>
      <c r="F415" s="28">
        <v>0</v>
      </c>
      <c r="G415" s="28">
        <v>0</v>
      </c>
    </row>
    <row r="416" spans="1:7" ht="20.399999999999999" outlineLevel="1" x14ac:dyDescent="0.25">
      <c r="A416" s="22" t="s">
        <v>596</v>
      </c>
      <c r="B416" s="23" t="s">
        <v>597</v>
      </c>
      <c r="C416" s="24">
        <v>349000</v>
      </c>
      <c r="D416" s="24">
        <v>0</v>
      </c>
      <c r="E416" s="25">
        <f t="shared" si="44"/>
        <v>0</v>
      </c>
      <c r="F416" s="24">
        <v>0</v>
      </c>
      <c r="G416" s="24">
        <v>0</v>
      </c>
    </row>
    <row r="417" spans="1:7" ht="20.399999999999999" outlineLevel="7" x14ac:dyDescent="0.25">
      <c r="A417" s="26" t="s">
        <v>598</v>
      </c>
      <c r="B417" s="27" t="s">
        <v>599</v>
      </c>
      <c r="C417" s="28">
        <v>349000</v>
      </c>
      <c r="D417" s="28">
        <v>0</v>
      </c>
      <c r="E417" s="30">
        <f t="shared" si="44"/>
        <v>0</v>
      </c>
      <c r="F417" s="28">
        <v>0</v>
      </c>
      <c r="G417" s="28">
        <v>0</v>
      </c>
    </row>
    <row r="418" spans="1:7" ht="30.6" outlineLevel="1" x14ac:dyDescent="0.25">
      <c r="A418" s="22" t="s">
        <v>600</v>
      </c>
      <c r="B418" s="23" t="s">
        <v>601</v>
      </c>
      <c r="C418" s="24">
        <v>682394.86</v>
      </c>
      <c r="D418" s="24">
        <v>153600</v>
      </c>
      <c r="E418" s="25">
        <f t="shared" si="44"/>
        <v>0.22508962039954405</v>
      </c>
      <c r="F418" s="24">
        <v>0</v>
      </c>
      <c r="G418" s="24">
        <v>0</v>
      </c>
    </row>
    <row r="419" spans="1:7" ht="20.399999999999999" outlineLevel="7" x14ac:dyDescent="0.25">
      <c r="A419" s="26" t="s">
        <v>602</v>
      </c>
      <c r="B419" s="27" t="s">
        <v>603</v>
      </c>
      <c r="C419" s="28">
        <v>682394.86</v>
      </c>
      <c r="D419" s="28">
        <v>153600</v>
      </c>
      <c r="E419" s="30">
        <f t="shared" si="44"/>
        <v>0.22508962039954405</v>
      </c>
      <c r="F419" s="28">
        <v>0</v>
      </c>
      <c r="G419" s="28">
        <v>0</v>
      </c>
    </row>
    <row r="420" spans="1:7" ht="12.75" customHeight="1" x14ac:dyDescent="0.25">
      <c r="A420" s="42" t="s">
        <v>3</v>
      </c>
      <c r="B420" s="43"/>
      <c r="C420" s="44">
        <v>3190767804.6999998</v>
      </c>
      <c r="D420" s="44">
        <v>2062870496.77</v>
      </c>
      <c r="E420" s="40">
        <f t="shared" si="44"/>
        <v>0.64651225756114017</v>
      </c>
      <c r="F420" s="36">
        <v>60483031.859999999</v>
      </c>
      <c r="G420" s="36">
        <v>38780813.340000004</v>
      </c>
    </row>
  </sheetData>
  <mergeCells count="3">
    <mergeCell ref="A1:G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rep:2.53.0.151</dc:description>
  <cp:lastModifiedBy>User</cp:lastModifiedBy>
  <dcterms:created xsi:type="dcterms:W3CDTF">2021-10-01T09:42:11Z</dcterms:created>
  <dcterms:modified xsi:type="dcterms:W3CDTF">2021-10-01T12:29:02Z</dcterms:modified>
</cp:coreProperties>
</file>